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https://doutoresdoexcel-my.sharepoint.com/personal/daniel_delgado_doutoresdoexcel_com_br1/Documents/ESTÚDIO ONEDRIVE/LANÇAMENTOS/DESAFIO DO DASH EM 7/ARQUIVOS ALUNOS/"/>
    </mc:Choice>
  </mc:AlternateContent>
  <xr:revisionPtr revIDLastSave="20" documentId="8_{529C73D5-1E87-487A-A3E1-02EDDC629D48}" xr6:coauthVersionLast="47" xr6:coauthVersionMax="47" xr10:uidLastSave="{792F98F0-4033-419A-A3DB-F2757D6B4A90}"/>
  <bookViews>
    <workbookView xWindow="-96" yWindow="-96" windowWidth="18048" windowHeight="9408" tabRatio="15" xr2:uid="{19108DFE-807B-E34E-8F80-AEDA3D4C2FB9}"/>
  </bookViews>
  <sheets>
    <sheet name="INÍCIO" sheetId="3" r:id="rId1"/>
    <sheet name="DESAFIOS" sheetId="7" r:id="rId2"/>
    <sheet name="MAPA" sheetId="1" r:id="rId3"/>
    <sheet name="POWER QUERY" sheetId="5" r:id="rId4"/>
    <sheet name="PLANEJAMENTO" sheetId="2" r:id="rId5"/>
    <sheet name="PREMIAÇÃO FINAL" sheetId="4" r:id="rId6"/>
    <sheet name="CRONOGRAMA MÉTODO 3D" sheetId="8" r:id="rId7"/>
  </sheets>
  <externalReferences>
    <externalReference r:id="rId8"/>
    <externalReference r:id="rId9"/>
    <externalReference r:id="rId10"/>
  </externalReferences>
  <definedNames>
    <definedName name="_xlnm.Print_Area" localSheetId="2">MAPA!$A$1:$M$44</definedName>
    <definedName name="CONQUISTAS" localSheetId="6">'[1]MINHAS CONQUISTAS'!$C$3</definedName>
    <definedName name="CONQUISTAS">'[2]MINHAS CONQUISTAS'!$C$3</definedName>
    <definedName name="inicio_estudos" localSheetId="6">'CRONOGRAMA MÉTODO 3D'!$D$7</definedName>
    <definedName name="inicio_estudos">'[3]CRONOGRAMA MÉTODO 3D'!$D$7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7" i="8" l="1"/>
  <c r="B37" i="8"/>
  <c r="F36" i="8"/>
  <c r="B36" i="8"/>
  <c r="F35" i="8"/>
  <c r="B35" i="8"/>
  <c r="F34" i="8"/>
  <c r="B34" i="8"/>
  <c r="F33" i="8"/>
  <c r="B33" i="8"/>
  <c r="F32" i="8"/>
  <c r="B32" i="8"/>
  <c r="F31" i="8"/>
  <c r="B31" i="8"/>
  <c r="F30" i="8"/>
  <c r="B30" i="8"/>
  <c r="F29" i="8"/>
  <c r="B29" i="8"/>
  <c r="F28" i="8"/>
  <c r="B28" i="8"/>
  <c r="F27" i="8"/>
  <c r="B27" i="8"/>
  <c r="F26" i="8"/>
  <c r="B26" i="8"/>
  <c r="F25" i="8"/>
  <c r="B25" i="8"/>
  <c r="F24" i="8"/>
  <c r="B24" i="8"/>
  <c r="F23" i="8"/>
  <c r="B23" i="8"/>
  <c r="F22" i="8"/>
  <c r="B22" i="8"/>
  <c r="F21" i="8"/>
  <c r="B21" i="8"/>
  <c r="F20" i="8"/>
  <c r="B20" i="8"/>
  <c r="F19" i="8"/>
  <c r="B19" i="8"/>
  <c r="F18" i="8"/>
  <c r="B18" i="8"/>
  <c r="F17" i="8"/>
  <c r="B17" i="8"/>
  <c r="F16" i="8"/>
  <c r="B16" i="8"/>
  <c r="F15" i="8"/>
  <c r="B15" i="8"/>
  <c r="F14" i="8"/>
  <c r="B14" i="8"/>
  <c r="G13" i="8"/>
  <c r="F13" i="8"/>
  <c r="B13" i="8"/>
  <c r="C7" i="8"/>
  <c r="J13" i="8" l="1"/>
  <c r="G14" i="8" s="1"/>
  <c r="J14" i="8" s="1"/>
  <c r="G15" i="8" s="1"/>
  <c r="J15" i="8" s="1"/>
  <c r="G16" i="8" s="1"/>
  <c r="J16" i="8" s="1"/>
  <c r="G17" i="8" s="1"/>
  <c r="J17" i="8" s="1"/>
  <c r="G18" i="8" s="1"/>
  <c r="J18" i="8" s="1"/>
  <c r="G19" i="8" s="1"/>
  <c r="J19" i="8" s="1"/>
  <c r="G20" i="8" s="1"/>
  <c r="J20" i="8" s="1"/>
  <c r="G21" i="8" s="1"/>
  <c r="J21" i="8" s="1"/>
  <c r="G22" i="8" s="1"/>
  <c r="J22" i="8" s="1"/>
  <c r="G23" i="8" s="1"/>
  <c r="J23" i="8" s="1"/>
  <c r="G24" i="8" s="1"/>
  <c r="J24" i="8" s="1"/>
  <c r="G25" i="8" s="1"/>
  <c r="J25" i="8" s="1"/>
  <c r="G26" i="8" s="1"/>
  <c r="J26" i="8" s="1"/>
  <c r="G27" i="8" s="1"/>
  <c r="J27" i="8" s="1"/>
  <c r="G28" i="8" s="1"/>
  <c r="J28" i="8" s="1"/>
  <c r="G29" i="8" s="1"/>
  <c r="J29" i="8" s="1"/>
  <c r="G30" i="8" s="1"/>
  <c r="J30" i="8" s="1"/>
  <c r="G31" i="8" s="1"/>
  <c r="J31" i="8" s="1"/>
  <c r="G32" i="8" s="1"/>
  <c r="J32" i="8" s="1"/>
  <c r="G33" i="8" s="1"/>
  <c r="J33" i="8" s="1"/>
  <c r="G34" i="8" s="1"/>
  <c r="J34" i="8" s="1"/>
  <c r="G35" i="8" s="1"/>
  <c r="J35" i="8" s="1"/>
  <c r="G36" i="8" s="1"/>
  <c r="J36" i="8" s="1"/>
  <c r="G37" i="8" s="1"/>
  <c r="J37" i="8" s="1"/>
  <c r="E7" i="8" l="1"/>
  <c r="F7" i="8" s="1"/>
  <c r="G7" i="8"/>
  <c r="A4" i="1" l="1"/>
  <c r="A7" i="1"/>
  <c r="A10" i="1" l="1"/>
</calcChain>
</file>

<file path=xl/sharedStrings.xml><?xml version="1.0" encoding="utf-8"?>
<sst xmlns="http://schemas.openxmlformats.org/spreadsheetml/2006/main" count="226" uniqueCount="156">
  <si>
    <t>ETAPAS</t>
  </si>
  <si>
    <t>CONCLUÍDAS</t>
  </si>
  <si>
    <t>% CONCLUÍDO</t>
  </si>
  <si>
    <t>DURAÇÃO</t>
  </si>
  <si>
    <t>7 DIAS</t>
  </si>
  <si>
    <t>.</t>
  </si>
  <si>
    <t>↓</t>
  </si>
  <si>
    <t xml:space="preserve">Verificar se precisa baixar o Power Query </t>
  </si>
  <si>
    <t>Fazer o  planejamento dos seus estudos na aba "Planejamento"</t>
  </si>
  <si>
    <t>AULA 1</t>
  </si>
  <si>
    <t>AULA 2</t>
  </si>
  <si>
    <t>AULA 3</t>
  </si>
  <si>
    <t>AULA 4</t>
  </si>
  <si>
    <t>AULA 5</t>
  </si>
  <si>
    <t>D1) COMO TRABALHAR COM DADOS ESTRUTURADOS</t>
  </si>
  <si>
    <t>D2) FÓRMULAS ESSENCIAIS DO EXCEL</t>
  </si>
  <si>
    <t>D2) TABELAS DINÂMICAS</t>
  </si>
  <si>
    <t>D3) GRÁFICOS DINÂMICOS</t>
  </si>
  <si>
    <t>D3) DASHBOARD</t>
  </si>
  <si>
    <t>SEG - 05h00</t>
  </si>
  <si>
    <t>TER - 05h00</t>
  </si>
  <si>
    <t>QUA - 05h00</t>
  </si>
  <si>
    <t>QUI - 05h00</t>
  </si>
  <si>
    <t>SEX - 05h00</t>
  </si>
  <si>
    <t>PALESTRA</t>
  </si>
  <si>
    <t>QUI - 20h00</t>
  </si>
  <si>
    <t>Os 3 Pilares da Produtividade no Excel</t>
  </si>
  <si>
    <t>AULA</t>
  </si>
  <si>
    <t>DIA</t>
  </si>
  <si>
    <t>O QUE VOU APRENDER</t>
  </si>
  <si>
    <t>HORÁRIO QUE VOU ASSISTIR</t>
  </si>
  <si>
    <t>JÁ ME MANDEI INVITE (AGENDA)</t>
  </si>
  <si>
    <t>MAPA DO DESAFIO</t>
  </si>
  <si>
    <t>Entender o processo de Gamificação e Prêmio final</t>
  </si>
  <si>
    <t>QUEM TIVER MAIS PONTOS GANHA</t>
  </si>
  <si>
    <t>EMPATE, HORA DAS PUBLICAÇÕES DESEMPATA</t>
  </si>
  <si>
    <t>PREMIOS FINAIS</t>
  </si>
  <si>
    <t>Cadastre sua publicação no DashPost</t>
  </si>
  <si>
    <t>VERSÃO DO EXCEL</t>
  </si>
  <si>
    <t>ONDE ENCONTRO O POWER QUERY</t>
  </si>
  <si>
    <t>MAC</t>
  </si>
  <si>
    <t>WEB</t>
  </si>
  <si>
    <t>MOBILE</t>
  </si>
  <si>
    <t>Baixe Aqui</t>
  </si>
  <si>
    <t>Guia "Dados"</t>
  </si>
  <si>
    <t>POWER QUERY</t>
  </si>
  <si>
    <t>ENTRAR NO GRUPO VIP</t>
  </si>
  <si>
    <t>Cadastre sua #Conquista no DashPost</t>
  </si>
  <si>
    <t>PREMIAÇÃO</t>
  </si>
  <si>
    <t>COMO POSTAR</t>
  </si>
  <si>
    <t>Partiu primeiro conteúdo?</t>
  </si>
  <si>
    <t>z</t>
  </si>
  <si>
    <t>CADASTRE SUA POSTAGEM NO DASHPOST</t>
  </si>
  <si>
    <t>Criar meus Invites (agenda)</t>
  </si>
  <si>
    <t>Primeira Aula Liberada, seg 05h</t>
  </si>
  <si>
    <t>MEU VALE-PRESENTE É:</t>
  </si>
  <si>
    <t>Desafio Aula 3: Crie um cenário para utilizar a Tabela Dinâmica</t>
  </si>
  <si>
    <t>Desafio Aula 2: Resolva os exercícios propostos pelo professor da fórmula SE e PROCV</t>
  </si>
  <si>
    <t>Aula 4 (Gráficos), quarta 05:00</t>
  </si>
  <si>
    <t>Aula 3 (Tabelas Dinâmicas) quarta 05:00</t>
  </si>
  <si>
    <t>Aula 2 (Fórmulas) terça, 05:00</t>
  </si>
  <si>
    <t>Desafio Aula 4: Crie um gráfico adicional ao que já foi criado durante as aulas</t>
  </si>
  <si>
    <t>Aula PALESTRA (Produtividade, Carreira e Excel). Quinta às 20h00</t>
  </si>
  <si>
    <t>Aula 5 (Dashboards)</t>
  </si>
  <si>
    <t>Desafio Aula 5: Faça alterações no Dashboard criado pelo professor.</t>
  </si>
  <si>
    <t>Já está no Grupo vip?</t>
  </si>
  <si>
    <t>Hora de Comemorar! Utilize seu presente!</t>
  </si>
  <si>
    <t>Defina seu presente final</t>
  </si>
  <si>
    <t>Fixar o Grupo</t>
  </si>
  <si>
    <t>Faça sua #Apresentação no Grupo</t>
  </si>
  <si>
    <t>Esse primeiro episódio já veleu uma #Conquista? Aprendeu algo reelevante? Poste no Grupo</t>
  </si>
  <si>
    <t>Baixa e faça os Desafios da aula 1</t>
  </si>
  <si>
    <t>Publique ao menos uma conquita no Grupo e registre no Dashpost</t>
  </si>
  <si>
    <t>Publique seu dash pronto no Grupo e registre no Dashpost</t>
  </si>
  <si>
    <t>Vou me tornar especialista nisso!</t>
  </si>
  <si>
    <t>12H00 - GRUPOS ABERTOS</t>
  </si>
  <si>
    <t>DESAFIOS DO DASHEM7</t>
  </si>
  <si>
    <r>
      <rPr>
        <b/>
        <sz val="12"/>
        <color theme="1"/>
        <rFont val="Calibri"/>
        <family val="2"/>
        <scheme val="minor"/>
      </rPr>
      <t>#Desafio2:</t>
    </r>
    <r>
      <rPr>
        <sz val="12"/>
        <color theme="1"/>
        <rFont val="Calibri"/>
        <family val="2"/>
        <scheme val="minor"/>
      </rPr>
      <t xml:space="preserve"> Caso de uso 2 (Doutores do Excel)</t>
    </r>
  </si>
  <si>
    <r>
      <rPr>
        <b/>
        <sz val="12"/>
        <color theme="1"/>
        <rFont val="Calibri"/>
        <family val="2"/>
        <scheme val="minor"/>
      </rPr>
      <t>#Desafio3:</t>
    </r>
    <r>
      <rPr>
        <sz val="12"/>
        <color theme="1"/>
        <rFont val="Calibri"/>
        <family val="2"/>
        <scheme val="minor"/>
      </rPr>
      <t xml:space="preserve"> Caso de uso 3 (Doutores do Excel)</t>
    </r>
  </si>
  <si>
    <r>
      <rPr>
        <b/>
        <sz val="12"/>
        <color theme="1"/>
        <rFont val="Calibri"/>
        <family val="2"/>
        <scheme val="minor"/>
      </rPr>
      <t>#Desafio8:</t>
    </r>
    <r>
      <rPr>
        <sz val="12"/>
        <color theme="1"/>
        <rFont val="Calibri"/>
        <family val="2"/>
        <scheme val="minor"/>
      </rPr>
      <t xml:space="preserve"> Depoimento final em vídeo</t>
    </r>
  </si>
  <si>
    <r>
      <rPr>
        <b/>
        <sz val="12"/>
        <color theme="1"/>
        <rFont val="Calibri"/>
        <family val="2"/>
        <scheme val="minor"/>
      </rPr>
      <t>#Desafio7:</t>
    </r>
    <r>
      <rPr>
        <sz val="12"/>
        <color theme="1"/>
        <rFont val="Calibri"/>
        <family val="2"/>
        <scheme val="minor"/>
      </rPr>
      <t xml:space="preserve"> Finalizar e Postar o seu Desafio Pronto</t>
    </r>
  </si>
  <si>
    <r>
      <t xml:space="preserve">Esta é uma planilha para você planejar seus estudos :-) 
Você deve indicar a data inicial dos seus estudos que a planilha irá preencher a previsão de quando você deverá finalizar todos os seus estudos, </t>
    </r>
    <r>
      <rPr>
        <b/>
        <sz val="12"/>
        <color theme="1"/>
        <rFont val="Segoe UI"/>
        <family val="2"/>
      </rPr>
      <t>prevendo 1 hora de estudos por dia</t>
    </r>
    <r>
      <rPr>
        <sz val="12"/>
        <color theme="1"/>
        <rFont val="Segoe UI"/>
        <family val="2"/>
      </rPr>
      <t>.
Para atualizar o cronograma e deixar mais próximo do "real", insira nas colunas "</t>
    </r>
    <r>
      <rPr>
        <b/>
        <sz val="12"/>
        <color theme="1"/>
        <rFont val="Segoe UI"/>
        <family val="2"/>
      </rPr>
      <t>DATA INÍCIO REAL</t>
    </r>
    <r>
      <rPr>
        <sz val="12"/>
        <color theme="1"/>
        <rFont val="Segoe UI"/>
        <family val="2"/>
      </rPr>
      <t>" e "</t>
    </r>
    <r>
      <rPr>
        <b/>
        <sz val="12"/>
        <color theme="1"/>
        <rFont val="Segoe UI"/>
        <family val="2"/>
      </rPr>
      <t>DATA TÉRMINO REAL</t>
    </r>
    <r>
      <rPr>
        <sz val="12"/>
        <color theme="1"/>
        <rFont val="Segoe UI"/>
        <family val="2"/>
      </rPr>
      <t>" as datas corretas. Assim, a planilha atualiza automaticamente o planejamento do seu cronograma!
Bons estudos!</t>
    </r>
  </si>
  <si>
    <t>Indique a Data de Início dos Seus Estudos</t>
  </si>
  <si>
    <t>Duração Prevista Total (Dias)</t>
  </si>
  <si>
    <t>Duração Prevista em Meses</t>
  </si>
  <si>
    <t>Data de Término Prevista</t>
  </si>
  <si>
    <t>Insira as Datas reais aqui</t>
  </si>
  <si>
    <t>Ordem preferencial de Estudos</t>
  </si>
  <si>
    <t>Curso (Etapa)</t>
  </si>
  <si>
    <t>Carga Horária</t>
  </si>
  <si>
    <t>Quantidade de Aulas</t>
  </si>
  <si>
    <r>
      <t xml:space="preserve">Dias necessários </t>
    </r>
    <r>
      <rPr>
        <i/>
        <sz val="11"/>
        <color theme="0"/>
        <rFont val="Segoe UI"/>
        <family val="2"/>
      </rPr>
      <t>(1 hora por dia de estudo)</t>
    </r>
  </si>
  <si>
    <t>Data prevista de Início</t>
  </si>
  <si>
    <t>DATA INÍCIO REAL</t>
  </si>
  <si>
    <t>DATA TÉRMINO REAL</t>
  </si>
  <si>
    <t>Data Prevista Término</t>
  </si>
  <si>
    <t>Bem vindo ao Método 3D</t>
  </si>
  <si>
    <t>Intensivão de Vendas</t>
  </si>
  <si>
    <t>Iniciação ao Excel #D1</t>
  </si>
  <si>
    <t>Módulo Básico (Fundamentos da Alta Performance no Excel) #D1</t>
  </si>
  <si>
    <t>Módulo Avançado (Análises Profissionais no Excel) #D1+D2</t>
  </si>
  <si>
    <t>OFFICE 365 - FORMULÁRIOS NA WEB COM EXCEL #D1</t>
  </si>
  <si>
    <t>Alta produtividade no Excel #D1+D2</t>
  </si>
  <si>
    <t>Power Query no Excel</t>
  </si>
  <si>
    <t>Certificação Excel Avançado</t>
  </si>
  <si>
    <t>Power Query Avançado  - Linguagem M #D1</t>
  </si>
  <si>
    <t>Power Query - Casos de Uso Avançado #D1</t>
  </si>
  <si>
    <t>Fórmulas e Ferramentas de  Alta Performance no Excel #D2</t>
  </si>
  <si>
    <t>Matrizes Dinâmicas no Excel Office 365 #D2</t>
  </si>
  <si>
    <t>Matrizes Dinâmicas - Casos de Uso #D2</t>
  </si>
  <si>
    <t>Minicurso de Modelagem de Dados no Excel com Power Pivot #D2</t>
  </si>
  <si>
    <t>Certificação Especialista em Organização de Dados no Excel</t>
  </si>
  <si>
    <t>Dashboards Profissionais no Excel #D3</t>
  </si>
  <si>
    <t>TÉCNICAS PROFISSIONAIS DE DESIGN DE PLANILHAS #D3</t>
  </si>
  <si>
    <t>GRÁFICOS INOVADORES #D3</t>
  </si>
  <si>
    <t>DASHBOARDS PRÁTICO - GESTÃO DE ESTOQUE #D3</t>
  </si>
  <si>
    <t>Certificação Especialista em Dashboards no Excel</t>
  </si>
  <si>
    <t>Macros no Excel #D1</t>
  </si>
  <si>
    <t>VBA no Excel #D1</t>
  </si>
  <si>
    <t>Excel com Banco de Dados no Access</t>
  </si>
  <si>
    <t>Certificação Especialista em Excel</t>
  </si>
  <si>
    <t xml:space="preserve">Um depoimento pra eu postar nas redes sociais. Talvez você caiu aqui no desafio por causa de um vídeo desses. </t>
  </si>
  <si>
    <t>Ao enviar o vídeo você está consentindo que eu reposte esse vídeo nas redes sociais da Doutores do Excel</t>
  </si>
  <si>
    <t>Roteiro:</t>
  </si>
  <si>
    <t>TIPOS DE POSTAGENS</t>
  </si>
  <si>
    <t>APRESENTAÇÃO (1 ponto)</t>
  </si>
  <si>
    <t>SÁB</t>
  </si>
  <si>
    <t>DOM</t>
  </si>
  <si>
    <t>TER</t>
  </si>
  <si>
    <t>SEG</t>
  </si>
  <si>
    <t>GRUPO VIP</t>
  </si>
  <si>
    <t>2ª FASE</t>
  </si>
  <si>
    <t>RUMO AO NÍVEL ESPECIALISTA</t>
  </si>
  <si>
    <t>GRUPO ABERTO</t>
  </si>
  <si>
    <t>POSTAGENS + REVISÃO DAS AULAS</t>
  </si>
  <si>
    <t>GANHADOR DESAFIO + TIRA DÚVIDAS GRUPO VIP</t>
  </si>
  <si>
    <t>1a fase</t>
  </si>
  <si>
    <t>2a fase</t>
  </si>
  <si>
    <t>AULA 1 - Dados Estruturados x Desestruturados</t>
  </si>
  <si>
    <t>AULA 2 - Relacionamento de Dados</t>
  </si>
  <si>
    <r>
      <rPr>
        <b/>
        <sz val="12"/>
        <color theme="1"/>
        <rFont val="Calibri"/>
        <family val="2"/>
        <scheme val="minor"/>
      </rPr>
      <t>#Desafio4:</t>
    </r>
    <r>
      <rPr>
        <sz val="12"/>
        <color theme="1"/>
        <rFont val="Calibri"/>
        <family val="2"/>
        <scheme val="minor"/>
      </rPr>
      <t xml:space="preserve"> Criar TXT + Relacionar com Power Query (Fabricante x Estado)</t>
    </r>
  </si>
  <si>
    <t>Doutores do Excel</t>
  </si>
  <si>
    <t>São Paulo</t>
  </si>
  <si>
    <t>Rio de Janeiro</t>
  </si>
  <si>
    <r>
      <rPr>
        <b/>
        <sz val="12"/>
        <color theme="1"/>
        <rFont val="Calibri"/>
        <family val="2"/>
        <scheme val="minor"/>
      </rPr>
      <t>#Desafio6:</t>
    </r>
    <r>
      <rPr>
        <sz val="12"/>
        <color theme="1"/>
        <rFont val="Calibri"/>
        <family val="2"/>
        <scheme val="minor"/>
      </rPr>
      <t xml:space="preserve"> Novo CARD: Valor Total em Reais</t>
    </r>
  </si>
  <si>
    <r>
      <rPr>
        <b/>
        <sz val="16"/>
        <color theme="6"/>
        <rFont val="Segoe UI"/>
        <family val="2"/>
      </rPr>
      <t>1)</t>
    </r>
    <r>
      <rPr>
        <b/>
        <sz val="16"/>
        <color theme="0"/>
        <rFont val="Segoe UI"/>
        <family val="2"/>
      </rPr>
      <t xml:space="preserve"> 100% CASHBACK DO MÉTODO 3D NO EXCEL + MOS + OFFICE 365</t>
    </r>
  </si>
  <si>
    <r>
      <rPr>
        <b/>
        <sz val="16"/>
        <color theme="6"/>
        <rFont val="Segoe UI"/>
        <family val="2"/>
      </rPr>
      <t>2)</t>
    </r>
    <r>
      <rPr>
        <b/>
        <sz val="16"/>
        <color theme="0"/>
        <rFont val="Segoe UI"/>
        <family val="2"/>
      </rPr>
      <t xml:space="preserve"> 75% CASHBACK DO MÉTODO 3D NO EXCEL</t>
    </r>
  </si>
  <si>
    <r>
      <rPr>
        <b/>
        <sz val="16"/>
        <color theme="6"/>
        <rFont val="Segoe UI"/>
        <family val="2"/>
      </rPr>
      <t>3)</t>
    </r>
    <r>
      <rPr>
        <b/>
        <sz val="16"/>
        <color theme="0"/>
        <rFont val="Segoe UI"/>
        <family val="2"/>
      </rPr>
      <t xml:space="preserve"> 50% CASHBACK DO MÉTODO 3D NO EXCEL</t>
    </r>
  </si>
  <si>
    <r>
      <rPr>
        <b/>
        <sz val="12"/>
        <color theme="1"/>
        <rFont val="Calibri"/>
        <family val="2"/>
        <scheme val="minor"/>
      </rPr>
      <t>#Desafio1:</t>
    </r>
    <r>
      <rPr>
        <sz val="12"/>
        <color theme="1"/>
        <rFont val="Calibri"/>
        <family val="2"/>
        <scheme val="minor"/>
      </rPr>
      <t xml:space="preserve"> Caso de uso 1 (Doutores do Excel)</t>
    </r>
  </si>
  <si>
    <t>ABC Eletrônicos</t>
  </si>
  <si>
    <r>
      <rPr>
        <b/>
        <sz val="12"/>
        <color theme="1"/>
        <rFont val="Calibri"/>
        <family val="2"/>
        <scheme val="minor"/>
      </rPr>
      <t>#Desafio5:</t>
    </r>
    <r>
      <rPr>
        <sz val="12"/>
        <color theme="1"/>
        <rFont val="Calibri"/>
        <family val="2"/>
        <scheme val="minor"/>
      </rPr>
      <t xml:space="preserve"> Tabela dinâmica Produto Distribuição da % da Quantidade de Vendas</t>
    </r>
  </si>
  <si>
    <t>DEPOIMENTO EM VÍDEO</t>
  </si>
  <si>
    <t>DESAFIO FINALIZADO</t>
  </si>
  <si>
    <t>1 postagem</t>
  </si>
  <si>
    <t>Lista dos alunos comprometidos no linkedin</t>
  </si>
  <si>
    <t>#BORAANALISAR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</si>
</sst>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\ &quot;Meses&quot;"/>
    <numFmt numFmtId="165" formatCode="hh:mm;@"/>
    <numFmt numFmtId="166" formatCode="0\ &quot;Aulas&quot;"/>
    <numFmt numFmtId="167" formatCode="0\ &quot;Dias&quot;"/>
  </numFmts>
  <fonts count="4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48"/>
      <color theme="5"/>
      <name val="Calibri"/>
      <family val="2"/>
      <scheme val="minor"/>
    </font>
    <font>
      <sz val="14"/>
      <color theme="5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5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6"/>
      <color theme="5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48"/>
      <color theme="0"/>
      <name val="Segoe UI"/>
      <family val="2"/>
    </font>
    <font>
      <sz val="14"/>
      <color theme="5"/>
      <name val="Segoe UI"/>
      <family val="2"/>
    </font>
    <font>
      <sz val="12"/>
      <color theme="1"/>
      <name val="Segoe UI"/>
      <family val="2"/>
    </font>
    <font>
      <b/>
      <sz val="20"/>
      <color theme="1"/>
      <name val="Segoe UI"/>
      <family val="2"/>
    </font>
    <font>
      <b/>
      <sz val="12"/>
      <color theme="1"/>
      <name val="Segoe UI"/>
      <family val="2"/>
    </font>
    <font>
      <b/>
      <sz val="12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b/>
      <sz val="11"/>
      <color rgb="FFC00000"/>
      <name val="Segoe UI"/>
      <family val="2"/>
    </font>
    <font>
      <b/>
      <sz val="11"/>
      <color theme="0"/>
      <name val="Segoe UI"/>
      <family val="2"/>
    </font>
    <font>
      <b/>
      <sz val="11"/>
      <color theme="4"/>
      <name val="Segoe UI"/>
      <family val="2"/>
    </font>
    <font>
      <sz val="11"/>
      <color theme="6"/>
      <name val="Segoe UI"/>
      <family val="2"/>
    </font>
    <font>
      <i/>
      <sz val="11"/>
      <color theme="0"/>
      <name val="Segoe UI"/>
      <family val="2"/>
    </font>
    <font>
      <sz val="11"/>
      <name val="Segoe UI"/>
      <family val="2"/>
    </font>
    <font>
      <b/>
      <sz val="11"/>
      <name val="Segoe UI"/>
      <family val="2"/>
    </font>
    <font>
      <b/>
      <i/>
      <sz val="11"/>
      <color theme="1" tint="0.499984740745262"/>
      <name val="Segoe UI"/>
      <family val="2"/>
    </font>
    <font>
      <i/>
      <sz val="11"/>
      <color theme="2" tint="-0.499984740745262"/>
      <name val="Segoe UI"/>
      <family val="2"/>
    </font>
    <font>
      <i/>
      <sz val="11"/>
      <color theme="1" tint="0.499984740745262"/>
      <name val="Segoe UI"/>
      <family val="2"/>
    </font>
    <font>
      <b/>
      <sz val="16"/>
      <color theme="4"/>
      <name val="Calibri"/>
      <family val="2"/>
      <scheme val="minor"/>
    </font>
    <font>
      <b/>
      <u/>
      <sz val="20"/>
      <color theme="4"/>
      <name val="Segoe UI"/>
      <family val="2"/>
    </font>
    <font>
      <sz val="12"/>
      <color theme="7"/>
      <name val="Segoe UI"/>
      <family val="2"/>
    </font>
    <font>
      <b/>
      <sz val="16"/>
      <color theme="0"/>
      <name val="Segoe UI"/>
      <family val="2"/>
    </font>
    <font>
      <b/>
      <sz val="16"/>
      <color theme="6"/>
      <name val="Segoe UI"/>
      <family val="2"/>
    </font>
    <font>
      <sz val="16"/>
      <color theme="0"/>
      <name val="Segoe UI"/>
      <family val="2"/>
    </font>
    <font>
      <b/>
      <i/>
      <sz val="48"/>
      <color theme="7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Dashed">
        <color auto="1"/>
      </left>
      <right style="mediumDashed">
        <color auto="1"/>
      </right>
      <top style="mediumDashed">
        <color auto="1"/>
      </top>
      <bottom style="mediumDashed">
        <color auto="1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/>
      <right/>
      <top/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</cellStyleXfs>
  <cellXfs count="114">
    <xf numFmtId="0" fontId="0" fillId="0" borderId="0" xfId="0"/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9" fillId="0" borderId="0" xfId="0" applyFont="1" applyAlignment="1">
      <alignment horizontal="center" vertical="center"/>
    </xf>
    <xf numFmtId="9" fontId="11" fillId="2" borderId="2" xfId="1" applyFont="1" applyFill="1" applyBorder="1" applyAlignment="1">
      <alignment horizontal="center" vertical="center"/>
    </xf>
    <xf numFmtId="0" fontId="9" fillId="0" borderId="0" xfId="0" applyFont="1" applyAlignment="1">
      <alignment horizontal="right" vertical="center" wrapText="1"/>
    </xf>
    <xf numFmtId="0" fontId="7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left" vertical="center" wrapText="1"/>
    </xf>
    <xf numFmtId="0" fontId="3" fillId="0" borderId="0" xfId="2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0" fontId="0" fillId="4" borderId="0" xfId="0" applyFill="1"/>
    <xf numFmtId="0" fontId="13" fillId="0" borderId="0" xfId="0" applyFont="1"/>
    <xf numFmtId="0" fontId="7" fillId="3" borderId="1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3" fillId="0" borderId="0" xfId="2" applyAlignment="1">
      <alignment horizontal="center"/>
    </xf>
    <xf numFmtId="0" fontId="0" fillId="0" borderId="0" xfId="0" applyAlignment="1">
      <alignment horizontal="center" vertical="center"/>
    </xf>
    <xf numFmtId="20" fontId="9" fillId="0" borderId="0" xfId="0" applyNumberFormat="1" applyFont="1" applyAlignment="1">
      <alignment horizontal="right" vertical="center"/>
    </xf>
    <xf numFmtId="0" fontId="14" fillId="2" borderId="0" xfId="0" applyFont="1" applyFill="1" applyAlignment="1">
      <alignment vertical="center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vertical="center"/>
    </xf>
    <xf numFmtId="0" fontId="15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vertical="center" wrapText="1"/>
    </xf>
    <xf numFmtId="0" fontId="16" fillId="0" borderId="0" xfId="0" applyFont="1"/>
    <xf numFmtId="0" fontId="17" fillId="0" borderId="0" xfId="0" applyFont="1"/>
    <xf numFmtId="0" fontId="18" fillId="0" borderId="0" xfId="0" applyFont="1"/>
    <xf numFmtId="0" fontId="0" fillId="0" borderId="0" xfId="0" applyFill="1" applyAlignment="1">
      <alignment horizontal="right"/>
    </xf>
    <xf numFmtId="20" fontId="0" fillId="0" borderId="0" xfId="0" applyNumberFormat="1"/>
    <xf numFmtId="0" fontId="10" fillId="0" borderId="0" xfId="0" applyFont="1" applyAlignment="1">
      <alignment horizontal="right" vertical="center" wrapText="1"/>
    </xf>
    <xf numFmtId="0" fontId="4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6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 indent="10"/>
    </xf>
    <xf numFmtId="0" fontId="6" fillId="4" borderId="0" xfId="0" applyFont="1" applyFill="1" applyAlignment="1">
      <alignment vertical="center"/>
    </xf>
    <xf numFmtId="0" fontId="6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vertical="center" wrapText="1"/>
    </xf>
    <xf numFmtId="0" fontId="22" fillId="4" borderId="0" xfId="0" applyFont="1" applyFill="1" applyAlignment="1">
      <alignment vertical="center"/>
    </xf>
    <xf numFmtId="0" fontId="21" fillId="3" borderId="0" xfId="0" applyFont="1" applyFill="1"/>
    <xf numFmtId="0" fontId="21" fillId="0" borderId="0" xfId="0" applyFont="1" applyFill="1"/>
    <xf numFmtId="0" fontId="0" fillId="0" borderId="0" xfId="0" applyFill="1"/>
    <xf numFmtId="0" fontId="23" fillId="7" borderId="0" xfId="3" applyFont="1" applyFill="1"/>
    <xf numFmtId="0" fontId="23" fillId="0" borderId="0" xfId="3" applyFont="1"/>
    <xf numFmtId="0" fontId="23" fillId="8" borderId="0" xfId="3" applyFont="1" applyFill="1"/>
    <xf numFmtId="0" fontId="24" fillId="0" borderId="0" xfId="3" applyFont="1" applyAlignment="1">
      <alignment horizontal="center" vertical="center" wrapText="1"/>
    </xf>
    <xf numFmtId="14" fontId="24" fillId="0" borderId="0" xfId="3" applyNumberFormat="1" applyFont="1" applyAlignment="1">
      <alignment horizontal="center" vertical="center" wrapText="1"/>
    </xf>
    <xf numFmtId="0" fontId="25" fillId="0" borderId="0" xfId="3" applyFont="1" applyAlignment="1">
      <alignment horizontal="right"/>
    </xf>
    <xf numFmtId="14" fontId="26" fillId="4" borderId="0" xfId="3" applyNumberFormat="1" applyFont="1" applyFill="1" applyAlignment="1" applyProtection="1">
      <alignment horizontal="center"/>
      <protection locked="0"/>
    </xf>
    <xf numFmtId="0" fontId="23" fillId="9" borderId="0" xfId="3" applyFont="1" applyFill="1" applyAlignment="1">
      <alignment horizontal="center"/>
    </xf>
    <xf numFmtId="164" fontId="23" fillId="9" borderId="0" xfId="3" applyNumberFormat="1" applyFont="1" applyFill="1" applyAlignment="1">
      <alignment horizontal="center"/>
    </xf>
    <xf numFmtId="14" fontId="23" fillId="9" borderId="0" xfId="3" applyNumberFormat="1" applyFont="1" applyFill="1" applyAlignment="1">
      <alignment horizontal="center"/>
    </xf>
    <xf numFmtId="14" fontId="23" fillId="0" borderId="0" xfId="3" applyNumberFormat="1" applyFont="1" applyProtection="1">
      <protection locked="0"/>
    </xf>
    <xf numFmtId="0" fontId="23" fillId="0" borderId="0" xfId="3" applyFont="1" applyAlignment="1">
      <alignment horizontal="center"/>
    </xf>
    <xf numFmtId="164" fontId="23" fillId="0" borderId="0" xfId="3" applyNumberFormat="1" applyFont="1" applyAlignment="1">
      <alignment horizontal="center"/>
    </xf>
    <xf numFmtId="14" fontId="23" fillId="8" borderId="0" xfId="3" applyNumberFormat="1" applyFont="1" applyFill="1"/>
    <xf numFmtId="14" fontId="23" fillId="0" borderId="0" xfId="3" applyNumberFormat="1" applyFont="1"/>
    <xf numFmtId="0" fontId="27" fillId="0" borderId="0" xfId="3" applyFont="1" applyAlignment="1">
      <alignment horizontal="centerContinuous"/>
    </xf>
    <xf numFmtId="0" fontId="28" fillId="0" borderId="0" xfId="3" applyFont="1" applyAlignment="1">
      <alignment horizontal="centerContinuous"/>
    </xf>
    <xf numFmtId="0" fontId="26" fillId="0" borderId="0" xfId="3" applyFont="1" applyAlignment="1">
      <alignment horizontal="center" vertical="center" wrapText="1"/>
    </xf>
    <xf numFmtId="0" fontId="26" fillId="0" borderId="3" xfId="3" applyFont="1" applyBorder="1" applyAlignment="1">
      <alignment horizontal="center" vertical="center" wrapText="1"/>
    </xf>
    <xf numFmtId="0" fontId="26" fillId="6" borderId="3" xfId="3" applyFont="1" applyFill="1" applyBorder="1" applyAlignment="1">
      <alignment horizontal="center" vertical="center" wrapText="1"/>
    </xf>
    <xf numFmtId="0" fontId="30" fillId="0" borderId="0" xfId="3" applyFont="1" applyAlignment="1">
      <alignment horizontal="center" vertical="center"/>
    </xf>
    <xf numFmtId="0" fontId="31" fillId="0" borderId="0" xfId="3" applyFont="1" applyAlignment="1">
      <alignment horizontal="left" vertical="center" wrapText="1"/>
    </xf>
    <xf numFmtId="165" fontId="30" fillId="0" borderId="0" xfId="3" applyNumberFormat="1" applyFont="1" applyAlignment="1">
      <alignment horizontal="center" vertical="center"/>
    </xf>
    <xf numFmtId="166" fontId="30" fillId="0" borderId="0" xfId="3" applyNumberFormat="1" applyFont="1" applyAlignment="1">
      <alignment horizontal="center" vertical="center"/>
    </xf>
    <xf numFmtId="167" fontId="32" fillId="0" borderId="0" xfId="3" applyNumberFormat="1" applyFont="1" applyAlignment="1">
      <alignment horizontal="center" vertical="center"/>
    </xf>
    <xf numFmtId="15" fontId="33" fillId="0" borderId="0" xfId="3" applyNumberFormat="1" applyFont="1" applyAlignment="1">
      <alignment horizontal="center" vertical="center"/>
    </xf>
    <xf numFmtId="15" fontId="25" fillId="0" borderId="0" xfId="3" applyNumberFormat="1" applyFont="1" applyAlignment="1" applyProtection="1">
      <alignment horizontal="center" vertical="center"/>
      <protection locked="0"/>
    </xf>
    <xf numFmtId="15" fontId="34" fillId="0" borderId="0" xfId="3" applyNumberFormat="1" applyFont="1" applyAlignment="1">
      <alignment horizontal="center" vertical="center"/>
    </xf>
    <xf numFmtId="0" fontId="30" fillId="5" borderId="0" xfId="3" applyFont="1" applyFill="1" applyAlignment="1">
      <alignment horizontal="center" vertical="center"/>
    </xf>
    <xf numFmtId="0" fontId="31" fillId="5" borderId="0" xfId="3" applyFont="1" applyFill="1" applyAlignment="1">
      <alignment horizontal="left" vertical="center" wrapText="1"/>
    </xf>
    <xf numFmtId="165" fontId="30" fillId="5" borderId="0" xfId="3" applyNumberFormat="1" applyFont="1" applyFill="1" applyAlignment="1">
      <alignment horizontal="center" vertical="center"/>
    </xf>
    <xf numFmtId="166" fontId="30" fillId="5" borderId="0" xfId="3" applyNumberFormat="1" applyFont="1" applyFill="1" applyAlignment="1">
      <alignment horizontal="center" vertical="center"/>
    </xf>
    <xf numFmtId="167" fontId="32" fillId="5" borderId="0" xfId="3" applyNumberFormat="1" applyFont="1" applyFill="1" applyAlignment="1">
      <alignment horizontal="center" vertical="center"/>
    </xf>
    <xf numFmtId="15" fontId="33" fillId="5" borderId="0" xfId="3" applyNumberFormat="1" applyFont="1" applyFill="1" applyAlignment="1">
      <alignment horizontal="center" vertical="center"/>
    </xf>
    <xf numFmtId="15" fontId="25" fillId="5" borderId="0" xfId="3" applyNumberFormat="1" applyFont="1" applyFill="1" applyAlignment="1" applyProtection="1">
      <alignment horizontal="center" vertical="center"/>
      <protection locked="0"/>
    </xf>
    <xf numFmtId="15" fontId="34" fillId="5" borderId="0" xfId="3" applyNumberFormat="1" applyFont="1" applyFill="1" applyAlignment="1">
      <alignment horizontal="center" vertical="center"/>
    </xf>
    <xf numFmtId="0" fontId="23" fillId="10" borderId="0" xfId="3" applyFont="1" applyFill="1"/>
    <xf numFmtId="0" fontId="30" fillId="11" borderId="0" xfId="3" applyFont="1" applyFill="1" applyAlignment="1">
      <alignment horizontal="center" vertical="center"/>
    </xf>
    <xf numFmtId="0" fontId="31" fillId="11" borderId="0" xfId="3" applyFont="1" applyFill="1" applyAlignment="1">
      <alignment horizontal="left" vertical="center" wrapText="1"/>
    </xf>
    <xf numFmtId="165" fontId="30" fillId="11" borderId="0" xfId="3" applyNumberFormat="1" applyFont="1" applyFill="1" applyAlignment="1">
      <alignment horizontal="center" vertical="center"/>
    </xf>
    <xf numFmtId="166" fontId="30" fillId="11" borderId="0" xfId="3" applyNumberFormat="1" applyFont="1" applyFill="1" applyAlignment="1">
      <alignment horizontal="center" vertical="center"/>
    </xf>
    <xf numFmtId="167" fontId="32" fillId="11" borderId="0" xfId="3" applyNumberFormat="1" applyFont="1" applyFill="1" applyAlignment="1">
      <alignment horizontal="center" vertical="center"/>
    </xf>
    <xf numFmtId="15" fontId="33" fillId="11" borderId="0" xfId="3" applyNumberFormat="1" applyFont="1" applyFill="1" applyAlignment="1">
      <alignment horizontal="center" vertical="center"/>
    </xf>
    <xf numFmtId="15" fontId="25" fillId="11" borderId="0" xfId="3" applyNumberFormat="1" applyFont="1" applyFill="1" applyAlignment="1" applyProtection="1">
      <alignment horizontal="center" vertical="center"/>
      <protection locked="0"/>
    </xf>
    <xf numFmtId="15" fontId="34" fillId="11" borderId="0" xfId="3" applyNumberFormat="1" applyFont="1" applyFill="1" applyAlignment="1">
      <alignment horizontal="center" vertical="center"/>
    </xf>
    <xf numFmtId="0" fontId="35" fillId="0" borderId="0" xfId="0" applyFont="1"/>
    <xf numFmtId="0" fontId="36" fillId="0" borderId="0" xfId="2" applyFont="1"/>
    <xf numFmtId="0" fontId="19" fillId="0" borderId="0" xfId="0" applyFont="1"/>
    <xf numFmtId="0" fontId="20" fillId="3" borderId="0" xfId="0" applyFont="1" applyFill="1"/>
    <xf numFmtId="0" fontId="19" fillId="0" borderId="4" xfId="0" applyFont="1" applyBorder="1" applyAlignment="1">
      <alignment horizontal="right"/>
    </xf>
    <xf numFmtId="0" fontId="19" fillId="0" borderId="4" xfId="0" applyFont="1" applyBorder="1"/>
    <xf numFmtId="0" fontId="37" fillId="0" borderId="0" xfId="0" applyFont="1"/>
    <xf numFmtId="0" fontId="38" fillId="3" borderId="0" xfId="0" applyFont="1" applyFill="1"/>
    <xf numFmtId="0" fontId="40" fillId="3" borderId="0" xfId="0" applyFont="1" applyFill="1"/>
    <xf numFmtId="0" fontId="16" fillId="3" borderId="0" xfId="0" applyFont="1" applyFill="1"/>
    <xf numFmtId="0" fontId="41" fillId="0" borderId="0" xfId="0" applyFont="1"/>
    <xf numFmtId="0" fontId="0" fillId="12" borderId="0" xfId="0" applyFill="1"/>
    <xf numFmtId="0" fontId="13" fillId="12" borderId="0" xfId="0" applyFont="1" applyFill="1"/>
    <xf numFmtId="0" fontId="19" fillId="12" borderId="0" xfId="0" applyFont="1" applyFill="1"/>
    <xf numFmtId="20" fontId="0" fillId="12" borderId="0" xfId="0" applyNumberFormat="1" applyFill="1"/>
    <xf numFmtId="0" fontId="16" fillId="0" borderId="0" xfId="3" applyFont="1" applyAlignment="1">
      <alignment horizontal="left" wrapText="1"/>
    </xf>
  </cellXfs>
  <cellStyles count="4">
    <cellStyle name="Hiperlink" xfId="2" builtinId="8"/>
    <cellStyle name="Normal" xfId="0" builtinId="0"/>
    <cellStyle name="Normal 2" xfId="3" xr:uid="{DAF38342-6258-4D23-9476-4C66DFFE43D9}"/>
    <cellStyle name="Porcentagem" xfId="1" builtinId="5"/>
  </cellStyles>
  <dxfs count="51">
    <dxf>
      <font>
        <color theme="0"/>
      </font>
      <fill>
        <patternFill>
          <bgColor theme="4" tint="0.499984740745262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ill>
        <patternFill patternType="darkVertical">
          <bgColor theme="5"/>
        </patternFill>
      </fill>
    </dxf>
    <dxf>
      <fill>
        <patternFill patternType="darkVertical">
          <bgColor rgb="FF00B050"/>
        </patternFill>
      </fill>
    </dxf>
    <dxf>
      <fill>
        <patternFill patternType="mediumGray"/>
      </fill>
    </dxf>
    <dxf>
      <font>
        <b/>
        <i val="0"/>
        <color theme="0"/>
      </font>
      <fill>
        <patternFill>
          <bgColor theme="7"/>
        </patternFill>
      </fill>
    </dxf>
    <dxf>
      <fill>
        <patternFill>
          <bgColor theme="4" tint="0.749961851863155"/>
        </patternFill>
      </fill>
    </dxf>
    <dxf>
      <fill>
        <patternFill>
          <bgColor theme="9" tint="0.39994506668294322"/>
        </patternFill>
      </fill>
    </dxf>
    <dxf>
      <fill>
        <patternFill patternType="darkVertical">
          <bgColor theme="5"/>
        </patternFill>
      </fill>
    </dxf>
    <dxf>
      <fill>
        <patternFill patternType="darkVertical">
          <bgColor rgb="FF00B050"/>
        </patternFill>
      </fill>
    </dxf>
    <dxf>
      <fill>
        <patternFill patternType="mediumGray"/>
      </fill>
    </dxf>
    <dxf>
      <font>
        <color theme="0"/>
      </font>
      <fill>
        <patternFill>
          <bgColor theme="4" tint="0.499984740745262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ill>
        <patternFill patternType="darkVertical">
          <bgColor theme="5"/>
        </patternFill>
      </fill>
    </dxf>
    <dxf>
      <fill>
        <patternFill patternType="darkVertical">
          <bgColor rgb="FF00B050"/>
        </patternFill>
      </fill>
    </dxf>
    <dxf>
      <fill>
        <patternFill patternType="mediumGray"/>
      </fill>
    </dxf>
    <dxf>
      <font>
        <color theme="0"/>
      </font>
      <fill>
        <patternFill>
          <bgColor theme="4" tint="0.499984740745262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5"/>
      </font>
      <fill>
        <gradientFill degree="270">
          <stop position="0">
            <color theme="5" tint="-0.25098422193060094"/>
          </stop>
          <stop position="1">
            <color theme="5"/>
          </stop>
        </gradientFill>
      </fill>
    </dxf>
    <dxf>
      <font>
        <color theme="7"/>
      </font>
      <fill>
        <patternFill patternType="lightHorizontal">
          <fgColor theme="0"/>
          <bgColor theme="7"/>
        </patternFill>
      </fill>
    </dxf>
    <dxf>
      <fill>
        <patternFill patternType="solid">
          <bgColor theme="0" tint="-0.14996795556505021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 tint="0.499984740745262"/>
        <name val="Segoe U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/>
      </border>
    </dxf>
    <dxf>
      <font>
        <b val="0"/>
        <i/>
        <strike val="0"/>
        <outline val="0"/>
        <shadow val="0"/>
        <u val="none"/>
        <vertAlign val="baseline"/>
        <sz val="11"/>
        <color theme="1" tint="0.499984740745262"/>
        <name val="Segoe UI"/>
        <family val="2"/>
        <scheme val="none"/>
      </font>
      <numFmt numFmtId="20" formatCode="dd/mmm/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Segoe U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Segoe UI"/>
        <family val="2"/>
        <scheme val="none"/>
      </font>
      <numFmt numFmtId="20" formatCode="dd/mmm/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Segoe U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Segoe UI"/>
        <family val="2"/>
        <scheme val="none"/>
      </font>
      <numFmt numFmtId="20" formatCode="dd/mmm/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2" tint="-0.499984740745262"/>
        <name val="Segoe U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/>
      </border>
    </dxf>
    <dxf>
      <font>
        <b val="0"/>
        <i/>
        <strike val="0"/>
        <outline val="0"/>
        <shadow val="0"/>
        <u val="none"/>
        <vertAlign val="baseline"/>
        <sz val="11"/>
        <color theme="2" tint="-0.499984740745262"/>
        <name val="Segoe UI"/>
        <family val="2"/>
        <scheme val="none"/>
      </font>
      <numFmt numFmtId="20" formatCode="dd/mmm/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theme="1" tint="0.499984740745262"/>
        <name val="Segoe U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/>
      </border>
    </dxf>
    <dxf>
      <font>
        <b/>
        <i/>
        <strike val="0"/>
        <outline val="0"/>
        <shadow val="0"/>
        <u val="none"/>
        <vertAlign val="baseline"/>
        <sz val="11"/>
        <color theme="1" tint="0.499984740745262"/>
        <name val="Segoe UI"/>
        <family val="2"/>
        <scheme val="none"/>
      </font>
      <numFmt numFmtId="167" formatCode="0\ &quot;Dias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Segoe U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/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Segoe UI"/>
        <family val="2"/>
        <scheme val="none"/>
      </font>
      <numFmt numFmtId="166" formatCode="0\ &quot;Aulas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Segoe UI"/>
        <family val="2"/>
        <scheme val="none"/>
      </font>
      <numFmt numFmtId="31" formatCode="[h]:mm:ss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/>
      </border>
    </dxf>
    <dxf>
      <font>
        <b/>
        <strike val="0"/>
        <outline val="0"/>
        <shadow val="0"/>
        <u val="none"/>
        <vertAlign val="baseline"/>
        <sz val="11"/>
        <color auto="1"/>
        <name val="Segoe UI"/>
        <family val="2"/>
        <scheme val="none"/>
      </font>
      <numFmt numFmtId="165" formatCode="hh:mm;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Segoe UI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theme="9" tint="0.39997558519241921"/>
        </top>
        <bottom/>
      </border>
    </dxf>
    <dxf>
      <font>
        <b/>
        <strike val="0"/>
        <outline val="0"/>
        <shadow val="0"/>
        <u val="none"/>
        <vertAlign val="baseline"/>
        <sz val="11"/>
        <color auto="1"/>
        <name val="Segoe UI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Segoe U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/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Segoe U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theme="9" tint="0.39997558519241921"/>
        </top>
      </border>
    </dxf>
    <dxf>
      <border outline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Segoe UI"/>
        <family val="2"/>
        <scheme val="none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border outline="0">
        <bottom style="thin">
          <color theme="9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Segoe U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</font>
    </dxf>
    <dxf>
      <font>
        <i/>
      </font>
    </dxf>
    <dxf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DESAFIOS!A1"/><Relationship Id="rId13" Type="http://schemas.openxmlformats.org/officeDocument/2006/relationships/hyperlink" Target="https://cursoexcelonline.com.br/" TargetMode="External"/><Relationship Id="rId3" Type="http://schemas.openxmlformats.org/officeDocument/2006/relationships/image" Target="../media/image1.png"/><Relationship Id="rId7" Type="http://schemas.openxmlformats.org/officeDocument/2006/relationships/hyperlink" Target="#'CRONOGRAMA M&#201;TODO 3D'!A1"/><Relationship Id="rId12" Type="http://schemas.openxmlformats.org/officeDocument/2006/relationships/image" Target="../media/image2.png"/><Relationship Id="rId2" Type="http://schemas.openxmlformats.org/officeDocument/2006/relationships/hyperlink" Target="#PLANEJAMENTO!A1"/><Relationship Id="rId1" Type="http://schemas.openxmlformats.org/officeDocument/2006/relationships/hyperlink" Target="#MAPA!A1"/><Relationship Id="rId6" Type="http://schemas.openxmlformats.org/officeDocument/2006/relationships/hyperlink" Target="https://excel.doctor/dashpost_v2" TargetMode="External"/><Relationship Id="rId11" Type="http://schemas.openxmlformats.org/officeDocument/2006/relationships/hyperlink" Target="#IN&#205;CIO!A1"/><Relationship Id="rId5" Type="http://schemas.openxmlformats.org/officeDocument/2006/relationships/hyperlink" Target="#'PREMIA&#199;&#195;O FINAL'!A1"/><Relationship Id="rId10" Type="http://schemas.openxmlformats.org/officeDocument/2006/relationships/hyperlink" Target="https://doutoresdoexcel.com.br/metodo-3d-no-excel/?utm_source=Organico&amp;utm_medium=PlanilhaDashPost&amp;utm_campaign=botao_tela_inicial" TargetMode="External"/><Relationship Id="rId4" Type="http://schemas.openxmlformats.org/officeDocument/2006/relationships/hyperlink" Target="#'POWER QUERY'!A1"/><Relationship Id="rId9" Type="http://schemas.openxmlformats.org/officeDocument/2006/relationships/hyperlink" Target="https://link.doutoresdoexcel.com.br/grupovip-dashem7-si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&#205;CI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hyperlink" Target="#IN&#205;CIO!A1"/><Relationship Id="rId5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IN&#205;CIO!A1"/><Relationship Id="rId2" Type="http://schemas.openxmlformats.org/officeDocument/2006/relationships/image" Target="../media/image1.png"/><Relationship Id="rId1" Type="http://schemas.openxmlformats.org/officeDocument/2006/relationships/image" Target="../media/image7.png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IN&#205;CIO!A1"/><Relationship Id="rId2" Type="http://schemas.openxmlformats.org/officeDocument/2006/relationships/image" Target="../media/image1.png"/><Relationship Id="rId1" Type="http://schemas.openxmlformats.org/officeDocument/2006/relationships/image" Target="../media/image6.png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hyperlink" Target="#IN&#205;CIO!A1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2.png"/><Relationship Id="rId9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IN&#205;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723688</xdr:colOff>
      <xdr:row>3</xdr:row>
      <xdr:rowOff>47119</xdr:rowOff>
    </xdr:from>
    <xdr:to>
      <xdr:col>8</xdr:col>
      <xdr:colOff>582084</xdr:colOff>
      <xdr:row>6</xdr:row>
      <xdr:rowOff>149206</xdr:rowOff>
    </xdr:to>
    <xdr:sp macro="" textlink="">
      <xdr:nvSpPr>
        <xdr:cNvPr id="4" name="Retângulo Arredondado 3">
          <a:hlinkClick xmlns:r="http://schemas.openxmlformats.org/officeDocument/2006/relationships" r:id="rId1" tooltip="Siga o Desafio aqui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080876" y="1277432"/>
          <a:ext cx="4025583" cy="697399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/>
            <a:t>MAPA</a:t>
          </a:r>
          <a:r>
            <a:rPr lang="pt-BR" sz="2400" b="1" baseline="0"/>
            <a:t> DO </a:t>
          </a:r>
          <a:r>
            <a:rPr lang="pt-BR" sz="2400" b="1"/>
            <a:t>DESAFIO</a:t>
          </a:r>
        </a:p>
      </xdr:txBody>
    </xdr:sp>
    <xdr:clientData/>
  </xdr:twoCellAnchor>
  <xdr:twoCellAnchor>
    <xdr:from>
      <xdr:col>3</xdr:col>
      <xdr:colOff>698693</xdr:colOff>
      <xdr:row>7</xdr:row>
      <xdr:rowOff>52334</xdr:rowOff>
    </xdr:from>
    <xdr:to>
      <xdr:col>8</xdr:col>
      <xdr:colOff>554923</xdr:colOff>
      <xdr:row>10</xdr:row>
      <xdr:rowOff>152689</xdr:rowOff>
    </xdr:to>
    <xdr:sp macro="" textlink="">
      <xdr:nvSpPr>
        <xdr:cNvPr id="5" name="Retângulo Arredondado 4">
          <a:hlinkClick xmlns:r="http://schemas.openxmlformats.org/officeDocument/2006/relationships" r:id="rId2" tooltip="Planejamento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055881" y="2076397"/>
          <a:ext cx="4023417" cy="695667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/>
            <a:t>CRONOGRAMA DASHEM7</a:t>
          </a:r>
        </a:p>
      </xdr:txBody>
    </xdr:sp>
    <xdr:clientData/>
  </xdr:twoCellAnchor>
  <xdr:twoCellAnchor editAs="oneCell">
    <xdr:from>
      <xdr:col>0</xdr:col>
      <xdr:colOff>109812</xdr:colOff>
      <xdr:row>0</xdr:row>
      <xdr:rowOff>47860</xdr:rowOff>
    </xdr:from>
    <xdr:to>
      <xdr:col>6</xdr:col>
      <xdr:colOff>134256</xdr:colOff>
      <xdr:row>0</xdr:row>
      <xdr:rowOff>757767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12" y="47860"/>
          <a:ext cx="2881944" cy="709907"/>
        </a:xfrm>
        <a:prstGeom prst="rect">
          <a:avLst/>
        </a:prstGeom>
      </xdr:spPr>
    </xdr:pic>
    <xdr:clientData/>
  </xdr:twoCellAnchor>
  <xdr:twoCellAnchor>
    <xdr:from>
      <xdr:col>3</xdr:col>
      <xdr:colOff>698693</xdr:colOff>
      <xdr:row>11</xdr:row>
      <xdr:rowOff>57722</xdr:rowOff>
    </xdr:from>
    <xdr:to>
      <xdr:col>8</xdr:col>
      <xdr:colOff>554923</xdr:colOff>
      <xdr:row>14</xdr:row>
      <xdr:rowOff>156173</xdr:rowOff>
    </xdr:to>
    <xdr:sp macro="" textlink="">
      <xdr:nvSpPr>
        <xdr:cNvPr id="10" name="Retângulo Arredondado 9">
          <a:hlinkClick xmlns:r="http://schemas.openxmlformats.org/officeDocument/2006/relationships" r:id="rId4" tooltip="Power Query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055881" y="2875535"/>
          <a:ext cx="4023417" cy="693763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/>
            <a:t>DOWNLOAD</a:t>
          </a:r>
          <a:r>
            <a:rPr lang="pt-BR" sz="2400" b="1" baseline="0"/>
            <a:t> POWER QUERY</a:t>
          </a:r>
          <a:endParaRPr lang="pt-BR" sz="2400" b="1"/>
        </a:p>
      </xdr:txBody>
    </xdr:sp>
    <xdr:clientData/>
  </xdr:twoCellAnchor>
  <xdr:twoCellAnchor>
    <xdr:from>
      <xdr:col>3</xdr:col>
      <xdr:colOff>698693</xdr:colOff>
      <xdr:row>15</xdr:row>
      <xdr:rowOff>68825</xdr:rowOff>
    </xdr:from>
    <xdr:to>
      <xdr:col>8</xdr:col>
      <xdr:colOff>554923</xdr:colOff>
      <xdr:row>18</xdr:row>
      <xdr:rowOff>161561</xdr:rowOff>
    </xdr:to>
    <xdr:sp macro="" textlink="">
      <xdr:nvSpPr>
        <xdr:cNvPr id="13" name="Retângulo Arredondado 9">
          <a:hlinkClick xmlns:r="http://schemas.openxmlformats.org/officeDocument/2006/relationships" r:id="rId5" tooltip="Premiação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041593" y="4386825"/>
          <a:ext cx="4047230" cy="702336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>
              <a:solidFill>
                <a:schemeClr val="accent3"/>
              </a:solidFill>
            </a:rPr>
            <a:t>PREMIAÇÃO</a:t>
          </a:r>
          <a:r>
            <a:rPr lang="pt-BR" sz="2400" b="1"/>
            <a:t> DASHEM7</a:t>
          </a:r>
        </a:p>
      </xdr:txBody>
    </xdr:sp>
    <xdr:clientData/>
  </xdr:twoCellAnchor>
  <xdr:twoCellAnchor>
    <xdr:from>
      <xdr:col>3</xdr:col>
      <xdr:colOff>685464</xdr:colOff>
      <xdr:row>23</xdr:row>
      <xdr:rowOff>85536</xdr:rowOff>
    </xdr:from>
    <xdr:to>
      <xdr:col>8</xdr:col>
      <xdr:colOff>541694</xdr:colOff>
      <xdr:row>28</xdr:row>
      <xdr:rowOff>26457</xdr:rowOff>
    </xdr:to>
    <xdr:sp macro="" textlink="">
      <xdr:nvSpPr>
        <xdr:cNvPr id="14" name="Retângulo Arredondado 9">
          <a:hlinkClick xmlns:r="http://schemas.openxmlformats.org/officeDocument/2006/relationships" r:id="rId6" tooltip="Faça seu DashPost aqui!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042652" y="5350744"/>
          <a:ext cx="4023417" cy="933109"/>
        </a:xfrm>
        <a:prstGeom prst="round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2400" b="1">
              <a:solidFill>
                <a:schemeClr val="bg1"/>
              </a:solidFill>
            </a:rPr>
            <a:t>CADASTAR</a:t>
          </a:r>
          <a:r>
            <a:rPr lang="pt-BR" sz="2400" b="1" baseline="0">
              <a:solidFill>
                <a:schemeClr val="bg1"/>
              </a:solidFill>
            </a:rPr>
            <a:t> POSTAGENS NO </a:t>
          </a:r>
          <a:r>
            <a:rPr lang="pt-BR" sz="2400" b="1">
              <a:solidFill>
                <a:schemeClr val="tx1"/>
              </a:solidFill>
            </a:rPr>
            <a:t>DASHPOST</a:t>
          </a:r>
          <a:r>
            <a:rPr lang="pt-BR" sz="2400" b="1">
              <a:solidFill>
                <a:schemeClr val="bg1"/>
              </a:solidFill>
            </a:rPr>
            <a:t> 👆</a:t>
          </a:r>
        </a:p>
      </xdr:txBody>
    </xdr:sp>
    <xdr:clientData/>
  </xdr:twoCellAnchor>
  <xdr:twoCellAnchor>
    <xdr:from>
      <xdr:col>8</xdr:col>
      <xdr:colOff>767688</xdr:colOff>
      <xdr:row>3</xdr:row>
      <xdr:rowOff>48815</xdr:rowOff>
    </xdr:from>
    <xdr:to>
      <xdr:col>13</xdr:col>
      <xdr:colOff>626082</xdr:colOff>
      <xdr:row>6</xdr:row>
      <xdr:rowOff>149170</xdr:rowOff>
    </xdr:to>
    <xdr:sp macro="" textlink="">
      <xdr:nvSpPr>
        <xdr:cNvPr id="9" name="Retângulo Arredondado 9">
          <a:hlinkClick xmlns:r="http://schemas.openxmlformats.org/officeDocument/2006/relationships" r:id="rId7" tooltip="A sua trilha completa para se tornar um especialista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5292063" y="1279128"/>
          <a:ext cx="4025582" cy="695667"/>
        </a:xfrm>
        <a:prstGeom prst="round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/>
            <a:t>MAPA</a:t>
          </a:r>
          <a:r>
            <a:rPr lang="pt-BR" sz="2400" b="1" baseline="0"/>
            <a:t> RUMO AO 1%</a:t>
          </a:r>
          <a:endParaRPr lang="pt-BR" sz="2400" b="1"/>
        </a:p>
      </xdr:txBody>
    </xdr:sp>
    <xdr:clientData/>
  </xdr:twoCellAnchor>
  <xdr:twoCellAnchor>
    <xdr:from>
      <xdr:col>3</xdr:col>
      <xdr:colOff>688314</xdr:colOff>
      <xdr:row>19</xdr:row>
      <xdr:rowOff>86806</xdr:rowOff>
    </xdr:from>
    <xdr:to>
      <xdr:col>8</xdr:col>
      <xdr:colOff>546709</xdr:colOff>
      <xdr:row>22</xdr:row>
      <xdr:rowOff>173653</xdr:rowOff>
    </xdr:to>
    <xdr:sp macro="" textlink="">
      <xdr:nvSpPr>
        <xdr:cNvPr id="12" name="Retângulo Arredondado 9">
          <a:hlinkClick xmlns:r="http://schemas.openxmlformats.org/officeDocument/2006/relationships" r:id="rId8" tooltip="Faça seu DashPost aqui!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045502" y="4492119"/>
          <a:ext cx="4025582" cy="682159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>
              <a:solidFill>
                <a:schemeClr val="accent3"/>
              </a:solidFill>
            </a:rPr>
            <a:t>DESAFIOS</a:t>
          </a:r>
          <a:r>
            <a:rPr lang="pt-BR" sz="2400" b="1"/>
            <a:t> DO DASHEM7</a:t>
          </a:r>
        </a:p>
      </xdr:txBody>
    </xdr:sp>
    <xdr:clientData/>
  </xdr:twoCellAnchor>
  <xdr:twoCellAnchor>
    <xdr:from>
      <xdr:col>8</xdr:col>
      <xdr:colOff>767688</xdr:colOff>
      <xdr:row>7</xdr:row>
      <xdr:rowOff>84511</xdr:rowOff>
    </xdr:from>
    <xdr:to>
      <xdr:col>13</xdr:col>
      <xdr:colOff>626082</xdr:colOff>
      <xdr:row>10</xdr:row>
      <xdr:rowOff>199679</xdr:rowOff>
    </xdr:to>
    <xdr:sp macro="" textlink="">
      <xdr:nvSpPr>
        <xdr:cNvPr id="15" name="Retângulo Arredondado 9">
          <a:hlinkClick xmlns:r="http://schemas.openxmlformats.org/officeDocument/2006/relationships" r:id="rId9" tooltip="Entre no GRUPO VIP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5287733" y="2786147"/>
          <a:ext cx="4014758" cy="738623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 i="0" baseline="0">
              <a:solidFill>
                <a:schemeClr val="accent1"/>
              </a:solidFill>
            </a:rPr>
            <a:t>ENTRE NO </a:t>
          </a:r>
          <a:r>
            <a:rPr lang="pt-BR" sz="2400" b="1" i="0" baseline="0">
              <a:solidFill>
                <a:schemeClr val="bg1"/>
              </a:solidFill>
            </a:rPr>
            <a:t>GRUPO VIP </a:t>
          </a:r>
          <a:r>
            <a:rPr lang="pt-BR" sz="2400" b="1" i="0" baseline="0">
              <a:solidFill>
                <a:schemeClr val="accent1"/>
              </a:solidFill>
            </a:rPr>
            <a:t>AQUI</a:t>
          </a:r>
          <a:endParaRPr lang="pt-BR" sz="2400" b="1" i="1">
            <a:solidFill>
              <a:schemeClr val="accent1"/>
            </a:solidFill>
          </a:endParaRPr>
        </a:p>
      </xdr:txBody>
    </xdr:sp>
    <xdr:clientData/>
  </xdr:twoCellAnchor>
  <xdr:twoCellAnchor>
    <xdr:from>
      <xdr:col>8</xdr:col>
      <xdr:colOff>767688</xdr:colOff>
      <xdr:row>11</xdr:row>
      <xdr:rowOff>72244</xdr:rowOff>
    </xdr:from>
    <xdr:to>
      <xdr:col>13</xdr:col>
      <xdr:colOff>626082</xdr:colOff>
      <xdr:row>14</xdr:row>
      <xdr:rowOff>196792</xdr:rowOff>
    </xdr:to>
    <xdr:sp macro="" textlink="">
      <xdr:nvSpPr>
        <xdr:cNvPr id="16" name="Retângulo Arredondado 9">
          <a:hlinkClick xmlns:r="http://schemas.openxmlformats.org/officeDocument/2006/relationships" r:id="rId10" tooltip="Conheça em detalhes o Método 3D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5287733" y="3605153"/>
          <a:ext cx="4014758" cy="748003"/>
        </a:xfrm>
        <a:prstGeom prst="round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 i="0" baseline="0">
              <a:solidFill>
                <a:schemeClr val="accent1"/>
              </a:solidFill>
            </a:rPr>
            <a:t>PÁGINA DO </a:t>
          </a:r>
          <a:r>
            <a:rPr lang="pt-BR" sz="2400" b="1" i="0" baseline="0">
              <a:solidFill>
                <a:schemeClr val="bg1"/>
              </a:solidFill>
            </a:rPr>
            <a:t>MÉTODO 3D</a:t>
          </a:r>
          <a:endParaRPr lang="pt-BR" sz="2400" b="1" i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8</xdr:col>
      <xdr:colOff>264583</xdr:colOff>
      <xdr:row>0</xdr:row>
      <xdr:rowOff>0</xdr:rowOff>
    </xdr:from>
    <xdr:to>
      <xdr:col>9</xdr:col>
      <xdr:colOff>692074</xdr:colOff>
      <xdr:row>0</xdr:row>
      <xdr:rowOff>787615</xdr:rowOff>
    </xdr:to>
    <xdr:pic>
      <xdr:nvPicPr>
        <xdr:cNvPr id="17" name="Imagem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20" t="8364" r="24907" b="11710"/>
        <a:stretch/>
      </xdr:blipFill>
      <xdr:spPr>
        <a:xfrm>
          <a:off x="4788958" y="0"/>
          <a:ext cx="1260929" cy="787615"/>
        </a:xfrm>
        <a:prstGeom prst="rect">
          <a:avLst/>
        </a:prstGeom>
      </xdr:spPr>
    </xdr:pic>
    <xdr:clientData/>
  </xdr:twoCellAnchor>
  <xdr:twoCellAnchor>
    <xdr:from>
      <xdr:col>8</xdr:col>
      <xdr:colOff>767688</xdr:colOff>
      <xdr:row>15</xdr:row>
      <xdr:rowOff>84942</xdr:rowOff>
    </xdr:from>
    <xdr:to>
      <xdr:col>13</xdr:col>
      <xdr:colOff>626082</xdr:colOff>
      <xdr:row>20</xdr:row>
      <xdr:rowOff>46181</xdr:rowOff>
    </xdr:to>
    <xdr:sp macro="" textlink="">
      <xdr:nvSpPr>
        <xdr:cNvPr id="18" name="Retângulo Arredondado 9">
          <a:hlinkClick xmlns:r="http://schemas.openxmlformats.org/officeDocument/2006/relationships" r:id="rId13" tooltip="Onde você vai estudar comigo!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5287733" y="4449124"/>
          <a:ext cx="4014758" cy="1000330"/>
        </a:xfrm>
        <a:prstGeom prst="round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 b="1" i="0" baseline="0">
              <a:solidFill>
                <a:schemeClr val="accent1"/>
              </a:solidFill>
            </a:rPr>
            <a:t>PLATAFORMA DE ESTUDOS</a:t>
          </a:r>
        </a:p>
        <a:p>
          <a:pPr algn="ctr"/>
          <a:r>
            <a:rPr lang="pt-BR" sz="2400" b="1" i="0" baseline="0">
              <a:solidFill>
                <a:schemeClr val="bg1"/>
              </a:solidFill>
            </a:rPr>
            <a:t>FASE 2</a:t>
          </a:r>
          <a:endParaRPr lang="pt-BR" sz="2400" b="1" i="1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1128842</xdr:colOff>
      <xdr:row>0</xdr:row>
      <xdr:rowOff>718138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20" t="8364" r="24907" b="11710"/>
        <a:stretch/>
      </xdr:blipFill>
      <xdr:spPr>
        <a:xfrm>
          <a:off x="0" y="0"/>
          <a:ext cx="1144082" cy="7181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827906</xdr:colOff>
      <xdr:row>76</xdr:row>
      <xdr:rowOff>63947</xdr:rowOff>
    </xdr:from>
    <xdr:to>
      <xdr:col>4</xdr:col>
      <xdr:colOff>2930105</xdr:colOff>
      <xdr:row>85</xdr:row>
      <xdr:rowOff>90393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09" t="2614" r="66054" b="50546"/>
        <a:stretch/>
      </xdr:blipFill>
      <xdr:spPr>
        <a:xfrm>
          <a:off x="3752641" y="23069623"/>
          <a:ext cx="2102199" cy="2144358"/>
        </a:xfrm>
        <a:prstGeom prst="rect">
          <a:avLst/>
        </a:prstGeom>
      </xdr:spPr>
    </xdr:pic>
    <xdr:clientData/>
  </xdr:twoCellAnchor>
  <xdr:twoCellAnchor editAs="oneCell">
    <xdr:from>
      <xdr:col>4</xdr:col>
      <xdr:colOff>2431576</xdr:colOff>
      <xdr:row>8</xdr:row>
      <xdr:rowOff>96077</xdr:rowOff>
    </xdr:from>
    <xdr:to>
      <xdr:col>7</xdr:col>
      <xdr:colOff>439491</xdr:colOff>
      <xdr:row>12</xdr:row>
      <xdr:rowOff>119959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2576" y="2617934"/>
          <a:ext cx="2325915" cy="1003596"/>
        </a:xfrm>
        <a:prstGeom prst="rect">
          <a:avLst/>
        </a:prstGeom>
      </xdr:spPr>
    </xdr:pic>
    <xdr:clientData/>
  </xdr:twoCellAnchor>
  <xdr:twoCellAnchor>
    <xdr:from>
      <xdr:col>2</xdr:col>
      <xdr:colOff>87924</xdr:colOff>
      <xdr:row>4</xdr:row>
      <xdr:rowOff>175845</xdr:rowOff>
    </xdr:from>
    <xdr:to>
      <xdr:col>4</xdr:col>
      <xdr:colOff>1983673</xdr:colOff>
      <xdr:row>10</xdr:row>
      <xdr:rowOff>108857</xdr:rowOff>
    </xdr:to>
    <xdr:sp macro="" textlink="">
      <xdr:nvSpPr>
        <xdr:cNvPr id="11" name="Balão de Nuvem 6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1918085" y="1686238"/>
          <a:ext cx="2991124" cy="1361762"/>
        </a:xfrm>
        <a:prstGeom prst="cloudCallout">
          <a:avLst>
            <a:gd name="adj1" fmla="val 63230"/>
            <a:gd name="adj2" fmla="val 44729"/>
          </a:avLst>
        </a:prstGeom>
        <a:solidFill>
          <a:schemeClr val="bg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400" b="1">
              <a:solidFill>
                <a:schemeClr val="tx1">
                  <a:lumMod val="50000"/>
                  <a:lumOff val="50000"/>
                </a:schemeClr>
              </a:solidFill>
            </a:rPr>
            <a:t>Atualize</a:t>
          </a:r>
          <a:r>
            <a:rPr lang="pt-BR" sz="1400" b="1" baseline="0">
              <a:solidFill>
                <a:schemeClr val="tx1">
                  <a:lumMod val="50000"/>
                  <a:lumOff val="50000"/>
                </a:schemeClr>
              </a:solidFill>
            </a:rPr>
            <a:t> as casas da fase</a:t>
          </a:r>
          <a:r>
            <a:rPr lang="pt-BR" sz="1400">
              <a:solidFill>
                <a:schemeClr val="tx1">
                  <a:lumMod val="50000"/>
                  <a:lumOff val="50000"/>
                </a:schemeClr>
              </a:solidFill>
            </a:rPr>
            <a:t>: </a:t>
          </a:r>
        </a:p>
        <a:p>
          <a:pPr algn="ctr"/>
          <a:r>
            <a:rPr lang="pt-BR" sz="1400">
              <a:solidFill>
                <a:schemeClr val="tx1">
                  <a:lumMod val="50000"/>
                  <a:lumOff val="50000"/>
                </a:schemeClr>
              </a:solidFill>
            </a:rPr>
            <a:t>. = Pendente</a:t>
          </a:r>
        </a:p>
        <a:p>
          <a:pPr algn="ctr"/>
          <a:r>
            <a:rPr lang="pt-BR" sz="1400">
              <a:solidFill>
                <a:schemeClr val="tx1">
                  <a:lumMod val="50000"/>
                  <a:lumOff val="50000"/>
                </a:schemeClr>
              </a:solidFill>
            </a:rPr>
            <a:t>.. =</a:t>
          </a:r>
          <a:r>
            <a:rPr lang="pt-BR" sz="1400" baseline="0">
              <a:solidFill>
                <a:schemeClr val="tx1">
                  <a:lumMod val="50000"/>
                  <a:lumOff val="50000"/>
                </a:schemeClr>
              </a:solidFill>
            </a:rPr>
            <a:t> Concluída</a:t>
          </a:r>
        </a:p>
      </xdr:txBody>
    </xdr:sp>
    <xdr:clientData/>
  </xdr:twoCellAnchor>
  <xdr:twoCellAnchor>
    <xdr:from>
      <xdr:col>7</xdr:col>
      <xdr:colOff>678658</xdr:colOff>
      <xdr:row>1</xdr:row>
      <xdr:rowOff>193539</xdr:rowOff>
    </xdr:from>
    <xdr:to>
      <xdr:col>11</xdr:col>
      <xdr:colOff>531584</xdr:colOff>
      <xdr:row>17</xdr:row>
      <xdr:rowOff>313764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7933010" y="982433"/>
          <a:ext cx="4844362" cy="3919355"/>
          <a:chOff x="7547117" y="1476238"/>
          <a:chExt cx="5567660" cy="4702041"/>
        </a:xfrm>
      </xdr:grpSpPr>
      <xdr:pic>
        <xdr:nvPicPr>
          <xdr:cNvPr id="19" name="Imagem 18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547117" y="1476238"/>
            <a:ext cx="5567660" cy="4702041"/>
          </a:xfrm>
          <a:prstGeom prst="roundRect">
            <a:avLst>
              <a:gd name="adj" fmla="val 11879"/>
            </a:avLst>
          </a:prstGeom>
        </xdr:spPr>
      </xdr:pic>
      <xdr:sp macro="" textlink="$E$4">
        <xdr:nvSpPr>
          <xdr:cNvPr id="4" name="Retângulo Arredondado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7855439" y="4285656"/>
            <a:ext cx="4943989" cy="1177022"/>
          </a:xfrm>
          <a:prstGeom prst="roundRect">
            <a:avLst>
              <a:gd name="adj" fmla="val 13977"/>
            </a:avLst>
          </a:prstGeom>
          <a:noFill/>
          <a:ln w="38100">
            <a:solidFill>
              <a:schemeClr val="accent4"/>
            </a:solidFill>
            <a:prstDash val="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fld id="{2AC8AE13-BCCD-1749-BDA0-E1AB43EBC1E6}" type="TxLink">
              <a:rPr lang="en-US" sz="1600" b="1" i="0" u="none" strike="noStrike">
                <a:solidFill>
                  <a:schemeClr val="bg1"/>
                </a:solidFill>
                <a:latin typeface="Calibri"/>
                <a:cs typeface="Calibri"/>
              </a:rPr>
              <a:pPr algn="ctr"/>
              <a:t> </a:t>
            </a:fld>
            <a:endParaRPr lang="en-US" sz="120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11</xdr:col>
      <xdr:colOff>462643</xdr:colOff>
      <xdr:row>0</xdr:row>
      <xdr:rowOff>0</xdr:rowOff>
    </xdr:from>
    <xdr:to>
      <xdr:col>11</xdr:col>
      <xdr:colOff>2541583</xdr:colOff>
      <xdr:row>1</xdr:row>
      <xdr:rowOff>9072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63" b="30438"/>
        <a:stretch/>
      </xdr:blipFill>
      <xdr:spPr>
        <a:xfrm>
          <a:off x="12672786" y="0"/>
          <a:ext cx="2078940" cy="798286"/>
        </a:xfrm>
        <a:prstGeom prst="rect">
          <a:avLst/>
        </a:prstGeom>
      </xdr:spPr>
    </xdr:pic>
    <xdr:clientData/>
  </xdr:twoCellAnchor>
  <xdr:twoCellAnchor editAs="oneCell">
    <xdr:from>
      <xdr:col>11</xdr:col>
      <xdr:colOff>2567213</xdr:colOff>
      <xdr:row>0</xdr:row>
      <xdr:rowOff>77493</xdr:rowOff>
    </xdr:from>
    <xdr:to>
      <xdr:col>14</xdr:col>
      <xdr:colOff>879928</xdr:colOff>
      <xdr:row>0</xdr:row>
      <xdr:rowOff>707572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7356" y="77493"/>
          <a:ext cx="2512786" cy="630079"/>
        </a:xfrm>
        <a:prstGeom prst="rect">
          <a:avLst/>
        </a:prstGeom>
      </xdr:spPr>
    </xdr:pic>
    <xdr:clientData/>
  </xdr:twoCellAnchor>
  <xdr:twoCellAnchor editAs="oneCell">
    <xdr:from>
      <xdr:col>0</xdr:col>
      <xdr:colOff>281215</xdr:colOff>
      <xdr:row>0</xdr:row>
      <xdr:rowOff>0</xdr:rowOff>
    </xdr:from>
    <xdr:to>
      <xdr:col>0</xdr:col>
      <xdr:colOff>1542144</xdr:colOff>
      <xdr:row>1</xdr:row>
      <xdr:rowOff>215</xdr:rowOff>
    </xdr:to>
    <xdr:pic>
      <xdr:nvPicPr>
        <xdr:cNvPr id="17" name="Imagem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20" t="8364" r="24907" b="11710"/>
        <a:stretch/>
      </xdr:blipFill>
      <xdr:spPr>
        <a:xfrm>
          <a:off x="281215" y="0"/>
          <a:ext cx="1260929" cy="780144"/>
        </a:xfrm>
        <a:prstGeom prst="rect">
          <a:avLst/>
        </a:prstGeom>
      </xdr:spPr>
    </xdr:pic>
    <xdr:clientData/>
  </xdr:twoCellAnchor>
  <xdr:twoCellAnchor>
    <xdr:from>
      <xdr:col>2</xdr:col>
      <xdr:colOff>136071</xdr:colOff>
      <xdr:row>0</xdr:row>
      <xdr:rowOff>163286</xdr:rowOff>
    </xdr:from>
    <xdr:to>
      <xdr:col>4</xdr:col>
      <xdr:colOff>2231571</xdr:colOff>
      <xdr:row>0</xdr:row>
      <xdr:rowOff>620485</xdr:rowOff>
    </xdr:to>
    <xdr:sp macro="" textlink="">
      <xdr:nvSpPr>
        <xdr:cNvPr id="18" name="Paralelogramo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1968500" y="163286"/>
          <a:ext cx="3184071" cy="457199"/>
        </a:xfrm>
        <a:prstGeom prst="parallelogram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3200" b="1">
              <a:solidFill>
                <a:schemeClr val="tx1">
                  <a:lumMod val="65000"/>
                  <a:lumOff val="35000"/>
                </a:schemeClr>
              </a:solidFill>
            </a:rPr>
            <a:t>AULA</a:t>
          </a:r>
          <a:r>
            <a:rPr lang="pt-BR" sz="3200" b="1" baseline="0">
              <a:solidFill>
                <a:schemeClr val="tx1">
                  <a:lumMod val="65000"/>
                  <a:lumOff val="35000"/>
                </a:schemeClr>
              </a:solidFill>
            </a:rPr>
            <a:t> 1 - SEG</a:t>
          </a:r>
          <a:endParaRPr lang="pt-BR" sz="32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7</xdr:col>
      <xdr:colOff>74839</xdr:colOff>
      <xdr:row>20</xdr:row>
      <xdr:rowOff>204107</xdr:rowOff>
    </xdr:from>
    <xdr:to>
      <xdr:col>8</xdr:col>
      <xdr:colOff>1830161</xdr:colOff>
      <xdr:row>24</xdr:row>
      <xdr:rowOff>88446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313839" y="5715000"/>
          <a:ext cx="2564947" cy="1000125"/>
        </a:xfrm>
        <a:prstGeom prst="wedgeRectCallout">
          <a:avLst>
            <a:gd name="adj1" fmla="val -64865"/>
            <a:gd name="adj2" fmla="val 26446"/>
          </a:avLst>
        </a:prstGeom>
        <a:solidFill>
          <a:schemeClr val="accent1">
            <a:lumMod val="50000"/>
            <a:lumOff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solidFill>
                <a:schemeClr val="bg1"/>
              </a:solidFill>
            </a:rPr>
            <a:t>1) Me</a:t>
          </a:r>
          <a:r>
            <a:rPr lang="pt-BR" sz="1100" baseline="0">
              <a:solidFill>
                <a:schemeClr val="bg1"/>
              </a:solidFill>
            </a:rPr>
            <a:t> chamo...</a:t>
          </a:r>
        </a:p>
        <a:p>
          <a:r>
            <a:rPr lang="pt-BR" sz="1100" baseline="0">
              <a:solidFill>
                <a:schemeClr val="bg1"/>
              </a:solidFill>
            </a:rPr>
            <a:t>2) Moro em...</a:t>
          </a:r>
        </a:p>
        <a:p>
          <a:r>
            <a:rPr lang="pt-BR" sz="1100" baseline="0">
              <a:solidFill>
                <a:schemeClr val="bg1"/>
              </a:solidFill>
            </a:rPr>
            <a:t>3) Atualmente, atuo na área...</a:t>
          </a:r>
        </a:p>
        <a:p>
          <a:r>
            <a:rPr lang="pt-BR" sz="1100" baseline="0">
              <a:solidFill>
                <a:schemeClr val="bg1"/>
              </a:solidFill>
            </a:rPr>
            <a:t>4) Quero virar especialista no Excel para..</a:t>
          </a:r>
        </a:p>
        <a:p>
          <a:r>
            <a:rPr lang="pt-BR" sz="1100" baseline="0">
              <a:solidFill>
                <a:schemeClr val="bg1"/>
              </a:solidFill>
            </a:rPr>
            <a:t>5) Minha pedra no sapáto no Excel é...</a:t>
          </a:r>
        </a:p>
        <a:p>
          <a:endParaRPr lang="pt-BR" sz="1100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26823</xdr:colOff>
      <xdr:row>0</xdr:row>
      <xdr:rowOff>1</xdr:rowOff>
    </xdr:from>
    <xdr:to>
      <xdr:col>8</xdr:col>
      <xdr:colOff>452411</xdr:colOff>
      <xdr:row>0</xdr:row>
      <xdr:rowOff>773837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63" b="30438"/>
        <a:stretch/>
      </xdr:blipFill>
      <xdr:spPr>
        <a:xfrm>
          <a:off x="7417699" y="1"/>
          <a:ext cx="2075279" cy="781456"/>
        </a:xfrm>
        <a:prstGeom prst="rect">
          <a:avLst/>
        </a:prstGeom>
      </xdr:spPr>
    </xdr:pic>
    <xdr:clientData/>
  </xdr:twoCellAnchor>
  <xdr:twoCellAnchor editAs="oneCell">
    <xdr:from>
      <xdr:col>8</xdr:col>
      <xdr:colOff>633589</xdr:colOff>
      <xdr:row>0</xdr:row>
      <xdr:rowOff>90587</xdr:rowOff>
    </xdr:from>
    <xdr:to>
      <xdr:col>11</xdr:col>
      <xdr:colOff>671153</xdr:colOff>
      <xdr:row>0</xdr:row>
      <xdr:rowOff>739743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4156" y="90587"/>
          <a:ext cx="2512100" cy="649156"/>
        </a:xfrm>
        <a:prstGeom prst="rect">
          <a:avLst/>
        </a:prstGeom>
      </xdr:spPr>
    </xdr:pic>
    <xdr:clientData/>
  </xdr:twoCellAnchor>
  <xdr:twoCellAnchor editAs="oneCell">
    <xdr:from>
      <xdr:col>0</xdr:col>
      <xdr:colOff>234178</xdr:colOff>
      <xdr:row>0</xdr:row>
      <xdr:rowOff>58797</xdr:rowOff>
    </xdr:from>
    <xdr:to>
      <xdr:col>1</xdr:col>
      <xdr:colOff>540926</xdr:colOff>
      <xdr:row>1</xdr:row>
      <xdr:rowOff>11760</xdr:rowOff>
    </xdr:to>
    <xdr:pic>
      <xdr:nvPicPr>
        <xdr:cNvPr id="4" name="Imagem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20" t="8364" r="24907" b="11710"/>
        <a:stretch/>
      </xdr:blipFill>
      <xdr:spPr>
        <a:xfrm>
          <a:off x="234178" y="58797"/>
          <a:ext cx="1129896" cy="7408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235959</xdr:colOff>
      <xdr:row>0</xdr:row>
      <xdr:rowOff>161925</xdr:rowOff>
    </xdr:from>
    <xdr:to>
      <xdr:col>5</xdr:col>
      <xdr:colOff>1179963</xdr:colOff>
      <xdr:row>0</xdr:row>
      <xdr:rowOff>619124</xdr:rowOff>
    </xdr:to>
    <xdr:sp macro="" textlink="">
      <xdr:nvSpPr>
        <xdr:cNvPr id="3" name="Paralelogram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074728" y="161925"/>
          <a:ext cx="7618612" cy="457199"/>
        </a:xfrm>
        <a:prstGeom prst="parallelogram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3200" b="1">
              <a:solidFill>
                <a:schemeClr val="tx1">
                  <a:lumMod val="65000"/>
                  <a:lumOff val="35000"/>
                </a:schemeClr>
              </a:solidFill>
            </a:rPr>
            <a:t>CRONOGRAMA - DESAFIO</a:t>
          </a:r>
          <a:r>
            <a:rPr lang="pt-BR" sz="3200" b="1" baseline="0">
              <a:solidFill>
                <a:schemeClr val="tx1">
                  <a:lumMod val="65000"/>
                  <a:lumOff val="35000"/>
                </a:schemeClr>
              </a:solidFill>
            </a:rPr>
            <a:t> DashEm7</a:t>
          </a:r>
          <a:endParaRPr lang="pt-BR" sz="32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 editAs="oneCell">
    <xdr:from>
      <xdr:col>5</xdr:col>
      <xdr:colOff>1187070</xdr:colOff>
      <xdr:row>0</xdr:row>
      <xdr:rowOff>0</xdr:rowOff>
    </xdr:from>
    <xdr:to>
      <xdr:col>8</xdr:col>
      <xdr:colOff>159722</xdr:colOff>
      <xdr:row>1</xdr:row>
      <xdr:rowOff>11644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63" b="30438"/>
        <a:stretch/>
      </xdr:blipFill>
      <xdr:spPr>
        <a:xfrm>
          <a:off x="8700447" y="0"/>
          <a:ext cx="2107373" cy="793547"/>
        </a:xfrm>
        <a:prstGeom prst="rect">
          <a:avLst/>
        </a:prstGeom>
      </xdr:spPr>
    </xdr:pic>
    <xdr:clientData/>
  </xdr:twoCellAnchor>
  <xdr:twoCellAnchor editAs="oneCell">
    <xdr:from>
      <xdr:col>8</xdr:col>
      <xdr:colOff>185353</xdr:colOff>
      <xdr:row>0</xdr:row>
      <xdr:rowOff>77493</xdr:rowOff>
    </xdr:from>
    <xdr:to>
      <xdr:col>11</xdr:col>
      <xdr:colOff>196050</xdr:colOff>
      <xdr:row>0</xdr:row>
      <xdr:rowOff>707572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3450" y="77493"/>
          <a:ext cx="2527002" cy="6300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305882</xdr:colOff>
      <xdr:row>0</xdr:row>
      <xdr:rowOff>718138</xdr:rowOff>
    </xdr:to>
    <xdr:pic>
      <xdr:nvPicPr>
        <xdr:cNvPr id="6" name="Image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20" t="8364" r="24907" b="11710"/>
        <a:stretch/>
      </xdr:blipFill>
      <xdr:spPr>
        <a:xfrm>
          <a:off x="0" y="0"/>
          <a:ext cx="1144651" cy="7181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455448</xdr:colOff>
      <xdr:row>0</xdr:row>
      <xdr:rowOff>1</xdr:rowOff>
    </xdr:from>
    <xdr:to>
      <xdr:col>9</xdr:col>
      <xdr:colOff>42837</xdr:colOff>
      <xdr:row>0</xdr:row>
      <xdr:rowOff>794726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63" b="30438"/>
        <a:stretch/>
      </xdr:blipFill>
      <xdr:spPr>
        <a:xfrm>
          <a:off x="5665623" y="1"/>
          <a:ext cx="2101989" cy="781390"/>
        </a:xfrm>
        <a:prstGeom prst="rect">
          <a:avLst/>
        </a:prstGeom>
      </xdr:spPr>
    </xdr:pic>
    <xdr:clientData/>
  </xdr:twoCellAnchor>
  <xdr:twoCellAnchor editAs="oneCell">
    <xdr:from>
      <xdr:col>9</xdr:col>
      <xdr:colOff>224014</xdr:colOff>
      <xdr:row>0</xdr:row>
      <xdr:rowOff>90587</xdr:rowOff>
    </xdr:from>
    <xdr:to>
      <xdr:col>12</xdr:col>
      <xdr:colOff>263483</xdr:colOff>
      <xdr:row>0</xdr:row>
      <xdr:rowOff>754983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8789" y="90587"/>
          <a:ext cx="2552164" cy="649156"/>
        </a:xfrm>
        <a:prstGeom prst="rect">
          <a:avLst/>
        </a:prstGeom>
      </xdr:spPr>
    </xdr:pic>
    <xdr:clientData/>
  </xdr:twoCellAnchor>
  <xdr:twoCellAnchor editAs="oneCell">
    <xdr:from>
      <xdr:col>0</xdr:col>
      <xdr:colOff>234178</xdr:colOff>
      <xdr:row>0</xdr:row>
      <xdr:rowOff>58797</xdr:rowOff>
    </xdr:from>
    <xdr:to>
      <xdr:col>1</xdr:col>
      <xdr:colOff>372989</xdr:colOff>
      <xdr:row>0</xdr:row>
      <xdr:rowOff>792175</xdr:rowOff>
    </xdr:to>
    <xdr:pic>
      <xdr:nvPicPr>
        <xdr:cNvPr id="4" name="Imagem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20" t="8364" r="24907" b="11710"/>
        <a:stretch/>
      </xdr:blipFill>
      <xdr:spPr>
        <a:xfrm>
          <a:off x="234178" y="58797"/>
          <a:ext cx="1132248" cy="74036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155424</xdr:rowOff>
    </xdr:from>
    <xdr:to>
      <xdr:col>9</xdr:col>
      <xdr:colOff>758190</xdr:colOff>
      <xdr:row>14</xdr:row>
      <xdr:rowOff>190500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145" y="1887242"/>
          <a:ext cx="2442730" cy="2528894"/>
        </a:xfrm>
        <a:prstGeom prst="rect">
          <a:avLst/>
        </a:prstGeom>
        <a:ln w="38100">
          <a:solidFill>
            <a:schemeClr val="accent3"/>
          </a:solidFill>
        </a:ln>
      </xdr:spPr>
    </xdr:pic>
    <xdr:clientData/>
  </xdr:twoCellAnchor>
  <xdr:twoCellAnchor editAs="oneCell">
    <xdr:from>
      <xdr:col>0</xdr:col>
      <xdr:colOff>266700</xdr:colOff>
      <xdr:row>4</xdr:row>
      <xdr:rowOff>155424</xdr:rowOff>
    </xdr:from>
    <xdr:to>
      <xdr:col>3</xdr:col>
      <xdr:colOff>697</xdr:colOff>
      <xdr:row>14</xdr:row>
      <xdr:rowOff>190500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887242"/>
          <a:ext cx="2435633" cy="2528894"/>
        </a:xfrm>
        <a:prstGeom prst="rect">
          <a:avLst/>
        </a:prstGeom>
        <a:ln w="38100">
          <a:solidFill>
            <a:schemeClr val="accent1"/>
          </a:solidFill>
        </a:ln>
      </xdr:spPr>
    </xdr:pic>
    <xdr:clientData/>
  </xdr:twoCellAnchor>
  <xdr:twoCellAnchor editAs="oneCell">
    <xdr:from>
      <xdr:col>3</xdr:col>
      <xdr:colOff>523875</xdr:colOff>
      <xdr:row>4</xdr:row>
      <xdr:rowOff>155424</xdr:rowOff>
    </xdr:from>
    <xdr:to>
      <xdr:col>6</xdr:col>
      <xdr:colOff>451485</xdr:colOff>
      <xdr:row>14</xdr:row>
      <xdr:rowOff>190500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5511" y="1887242"/>
          <a:ext cx="2449657" cy="2528894"/>
        </a:xfrm>
        <a:prstGeom prst="rect">
          <a:avLst/>
        </a:prstGeom>
        <a:ln w="38100">
          <a:solidFill>
            <a:schemeClr val="accent1"/>
          </a:solidFill>
        </a:ln>
      </xdr:spPr>
    </xdr:pic>
    <xdr:clientData/>
  </xdr:twoCellAnchor>
  <xdr:twoCellAnchor>
    <xdr:from>
      <xdr:col>0</xdr:col>
      <xdr:colOff>810577</xdr:colOff>
      <xdr:row>14</xdr:row>
      <xdr:rowOff>89535</xdr:rowOff>
    </xdr:from>
    <xdr:to>
      <xdr:col>2</xdr:col>
      <xdr:colOff>294322</xdr:colOff>
      <xdr:row>16</xdr:row>
      <xdr:rowOff>20955</xdr:rowOff>
    </xdr:to>
    <xdr:sp macro="" textlink="">
      <xdr:nvSpPr>
        <xdr:cNvPr id="11" name="Retângulo: Cantos Arredondados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810577" y="3985260"/>
          <a:ext cx="1341120" cy="369570"/>
        </a:xfrm>
        <a:prstGeom prst="roundRect">
          <a:avLst>
            <a:gd name="adj" fmla="val 2364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1 PONTO</a:t>
          </a:r>
        </a:p>
      </xdr:txBody>
    </xdr:sp>
    <xdr:clientData/>
  </xdr:twoCellAnchor>
  <xdr:twoCellAnchor>
    <xdr:from>
      <xdr:col>4</xdr:col>
      <xdr:colOff>231457</xdr:colOff>
      <xdr:row>14</xdr:row>
      <xdr:rowOff>97155</xdr:rowOff>
    </xdr:from>
    <xdr:to>
      <xdr:col>5</xdr:col>
      <xdr:colOff>730567</xdr:colOff>
      <xdr:row>16</xdr:row>
      <xdr:rowOff>24765</xdr:rowOff>
    </xdr:to>
    <xdr:sp macro="" textlink="">
      <xdr:nvSpPr>
        <xdr:cNvPr id="12" name="Retângulo: Cantos Arredondados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765232" y="3992880"/>
          <a:ext cx="1337310" cy="365760"/>
        </a:xfrm>
        <a:prstGeom prst="roundRect">
          <a:avLst>
            <a:gd name="adj" fmla="val 2364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5 PONTOS</a:t>
          </a:r>
        </a:p>
      </xdr:txBody>
    </xdr:sp>
    <xdr:clientData/>
  </xdr:twoCellAnchor>
  <xdr:twoCellAnchor>
    <xdr:from>
      <xdr:col>7</xdr:col>
      <xdr:colOff>547687</xdr:colOff>
      <xdr:row>14</xdr:row>
      <xdr:rowOff>93345</xdr:rowOff>
    </xdr:from>
    <xdr:to>
      <xdr:col>9</xdr:col>
      <xdr:colOff>204787</xdr:colOff>
      <xdr:row>16</xdr:row>
      <xdr:rowOff>32385</xdr:rowOff>
    </xdr:to>
    <xdr:sp macro="" textlink="">
      <xdr:nvSpPr>
        <xdr:cNvPr id="13" name="Retângulo: Cantos Arredondados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6596062" y="3989070"/>
          <a:ext cx="1333500" cy="377190"/>
        </a:xfrm>
        <a:prstGeom prst="roundRect">
          <a:avLst>
            <a:gd name="adj" fmla="val 2364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5 PONTOS</a:t>
          </a:r>
        </a:p>
      </xdr:txBody>
    </xdr:sp>
    <xdr:clientData/>
  </xdr:twoCellAnchor>
  <xdr:twoCellAnchor editAs="oneCell">
    <xdr:from>
      <xdr:col>0</xdr:col>
      <xdr:colOff>203285</xdr:colOff>
      <xdr:row>18</xdr:row>
      <xdr:rowOff>41563</xdr:rowOff>
    </xdr:from>
    <xdr:to>
      <xdr:col>3</xdr:col>
      <xdr:colOff>77229</xdr:colOff>
      <xdr:row>28</xdr:row>
      <xdr:rowOff>184956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85" y="5264727"/>
          <a:ext cx="2575580" cy="2623876"/>
        </a:xfrm>
        <a:prstGeom prst="rect">
          <a:avLst/>
        </a:prstGeom>
      </xdr:spPr>
    </xdr:pic>
    <xdr:clientData/>
  </xdr:twoCellAnchor>
  <xdr:twoCellAnchor>
    <xdr:from>
      <xdr:col>0</xdr:col>
      <xdr:colOff>757344</xdr:colOff>
      <xdr:row>28</xdr:row>
      <xdr:rowOff>111606</xdr:rowOff>
    </xdr:from>
    <xdr:to>
      <xdr:col>2</xdr:col>
      <xdr:colOff>245110</xdr:colOff>
      <xdr:row>30</xdr:row>
      <xdr:rowOff>46335</xdr:rowOff>
    </xdr:to>
    <xdr:sp macro="" textlink="">
      <xdr:nvSpPr>
        <xdr:cNvPr id="16" name="Retângulo: Cantos Arredondados 14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757344" y="7182417"/>
          <a:ext cx="1349861" cy="380945"/>
        </a:xfrm>
        <a:prstGeom prst="roundRect">
          <a:avLst>
            <a:gd name="adj" fmla="val 23644"/>
          </a:avLst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10 PONTOS</a:t>
          </a:r>
        </a:p>
      </xdr:txBody>
    </xdr:sp>
    <xdr:clientData/>
  </xdr:twoCellAnchor>
  <xdr:twoCellAnchor editAs="oneCell">
    <xdr:from>
      <xdr:col>3</xdr:col>
      <xdr:colOff>471054</xdr:colOff>
      <xdr:row>18</xdr:row>
      <xdr:rowOff>82934</xdr:rowOff>
    </xdr:from>
    <xdr:to>
      <xdr:col>6</xdr:col>
      <xdr:colOff>498764</xdr:colOff>
      <xdr:row>28</xdr:row>
      <xdr:rowOff>156163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690" y="5306098"/>
          <a:ext cx="2563092" cy="2567047"/>
        </a:xfrm>
        <a:prstGeom prst="rect">
          <a:avLst/>
        </a:prstGeom>
      </xdr:spPr>
    </xdr:pic>
    <xdr:clientData/>
  </xdr:twoCellAnchor>
  <xdr:twoCellAnchor>
    <xdr:from>
      <xdr:col>4</xdr:col>
      <xdr:colOff>189907</xdr:colOff>
      <xdr:row>28</xdr:row>
      <xdr:rowOff>111606</xdr:rowOff>
    </xdr:from>
    <xdr:to>
      <xdr:col>5</xdr:col>
      <xdr:colOff>694036</xdr:colOff>
      <xdr:row>30</xdr:row>
      <xdr:rowOff>46335</xdr:rowOff>
    </xdr:to>
    <xdr:sp macro="" textlink="">
      <xdr:nvSpPr>
        <xdr:cNvPr id="24" name="Retângulo: Cantos Arredondados 14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>
          <a:off x="3736671" y="7828588"/>
          <a:ext cx="1349256" cy="433492"/>
        </a:xfrm>
        <a:prstGeom prst="roundRect">
          <a:avLst>
            <a:gd name="adj" fmla="val 23644"/>
          </a:avLst>
        </a:prstGeom>
        <a:solidFill>
          <a:schemeClr val="accent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2"/>
              </a:solidFill>
            </a:rPr>
            <a:t>20 PONTOS</a:t>
          </a:r>
        </a:p>
      </xdr:txBody>
    </xdr:sp>
    <xdr:clientData/>
  </xdr:twoCellAnchor>
  <xdr:twoCellAnchor editAs="oneCell">
    <xdr:from>
      <xdr:col>6</xdr:col>
      <xdr:colOff>758255</xdr:colOff>
      <xdr:row>18</xdr:row>
      <xdr:rowOff>28177</xdr:rowOff>
    </xdr:from>
    <xdr:to>
      <xdr:col>10</xdr:col>
      <xdr:colOff>41331</xdr:colOff>
      <xdr:row>28</xdr:row>
      <xdr:rowOff>193451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5273" y="5251341"/>
          <a:ext cx="2663585" cy="2664807"/>
        </a:xfrm>
        <a:prstGeom prst="rect">
          <a:avLst/>
        </a:prstGeom>
      </xdr:spPr>
    </xdr:pic>
    <xdr:clientData/>
  </xdr:twoCellAnchor>
  <xdr:twoCellAnchor>
    <xdr:from>
      <xdr:col>7</xdr:col>
      <xdr:colOff>614586</xdr:colOff>
      <xdr:row>28</xdr:row>
      <xdr:rowOff>111606</xdr:rowOff>
    </xdr:from>
    <xdr:to>
      <xdr:col>9</xdr:col>
      <xdr:colOff>278373</xdr:colOff>
      <xdr:row>30</xdr:row>
      <xdr:rowOff>46335</xdr:rowOff>
    </xdr:to>
    <xdr:sp macro="" textlink="">
      <xdr:nvSpPr>
        <xdr:cNvPr id="27" name="Retângulo: Cantos Arredondados 14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/>
      </xdr:nvSpPr>
      <xdr:spPr>
        <a:xfrm>
          <a:off x="6696731" y="7828588"/>
          <a:ext cx="1354042" cy="433492"/>
        </a:xfrm>
        <a:prstGeom prst="roundRect">
          <a:avLst>
            <a:gd name="adj" fmla="val 23644"/>
          </a:avLst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50 PONTOS</a:t>
          </a:r>
        </a:p>
      </xdr:txBody>
    </xdr:sp>
    <xdr:clientData/>
  </xdr:twoCellAnchor>
  <xdr:twoCellAnchor editAs="oneCell">
    <xdr:from>
      <xdr:col>4</xdr:col>
      <xdr:colOff>143437</xdr:colOff>
      <xdr:row>30</xdr:row>
      <xdr:rowOff>190501</xdr:rowOff>
    </xdr:from>
    <xdr:to>
      <xdr:col>8</xdr:col>
      <xdr:colOff>829727</xdr:colOff>
      <xdr:row>47</xdr:row>
      <xdr:rowOff>156486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3290" y="7732060"/>
          <a:ext cx="4032815" cy="3779795"/>
        </a:xfrm>
        <a:prstGeom prst="rect">
          <a:avLst/>
        </a:prstGeom>
      </xdr:spPr>
    </xdr:pic>
    <xdr:clientData/>
  </xdr:twoCellAnchor>
  <xdr:twoCellAnchor>
    <xdr:from>
      <xdr:col>1</xdr:col>
      <xdr:colOff>34325</xdr:colOff>
      <xdr:row>64</xdr:row>
      <xdr:rowOff>57207</xdr:rowOff>
    </xdr:from>
    <xdr:to>
      <xdr:col>5</xdr:col>
      <xdr:colOff>205946</xdr:colOff>
      <xdr:row>70</xdr:row>
      <xdr:rowOff>125855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052613" y="9381982"/>
          <a:ext cx="3512522" cy="13043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#apresentação</a:t>
          </a:r>
          <a:endParaRPr lang="pt-BR" sz="1800" b="1">
            <a:effectLst/>
          </a:endParaRPr>
        </a:p>
        <a:p>
          <a:r>
            <a:rPr lang="pt-BR" sz="1400">
              <a:solidFill>
                <a:schemeClr val="tx1"/>
              </a:solidFill>
            </a:rPr>
            <a:t>1) Me</a:t>
          </a:r>
          <a:r>
            <a:rPr lang="pt-BR" sz="1400" baseline="0">
              <a:solidFill>
                <a:schemeClr val="tx1"/>
              </a:solidFill>
            </a:rPr>
            <a:t> chamo...</a:t>
          </a:r>
        </a:p>
        <a:p>
          <a:r>
            <a:rPr lang="pt-BR" sz="1400" baseline="0">
              <a:solidFill>
                <a:schemeClr val="tx1"/>
              </a:solidFill>
            </a:rPr>
            <a:t>2) Moro em...</a:t>
          </a:r>
        </a:p>
        <a:p>
          <a:r>
            <a:rPr lang="pt-BR" sz="1400" baseline="0">
              <a:solidFill>
                <a:schemeClr val="tx1"/>
              </a:solidFill>
            </a:rPr>
            <a:t>3) Atualmente, atuo na área...</a:t>
          </a:r>
        </a:p>
        <a:p>
          <a:r>
            <a:rPr lang="pt-BR" sz="1400" baseline="0">
              <a:solidFill>
                <a:schemeClr val="tx1"/>
              </a:solidFill>
            </a:rPr>
            <a:t>4) Quero virar especialista no Excel para..</a:t>
          </a:r>
        </a:p>
        <a:p>
          <a:r>
            <a:rPr lang="pt-BR" sz="1400" baseline="0">
              <a:solidFill>
                <a:schemeClr val="tx1"/>
              </a:solidFill>
            </a:rPr>
            <a:t>5) Minha pedra no sapáto no Excel é...</a:t>
          </a:r>
        </a:p>
      </xdr:txBody>
    </xdr:sp>
    <xdr:clientData/>
  </xdr:twoCellAnchor>
  <xdr:twoCellAnchor>
    <xdr:from>
      <xdr:col>5</xdr:col>
      <xdr:colOff>590426</xdr:colOff>
      <xdr:row>47</xdr:row>
      <xdr:rowOff>69128</xdr:rowOff>
    </xdr:from>
    <xdr:to>
      <xdr:col>7</xdr:col>
      <xdr:colOff>254114</xdr:colOff>
      <xdr:row>49</xdr:row>
      <xdr:rowOff>3856</xdr:rowOff>
    </xdr:to>
    <xdr:sp macro="" textlink="">
      <xdr:nvSpPr>
        <xdr:cNvPr id="22" name="Retângulo: Cantos Arredondados 1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/>
      </xdr:nvSpPr>
      <xdr:spPr>
        <a:xfrm>
          <a:off x="4960720" y="11420687"/>
          <a:ext cx="1344570" cy="382963"/>
        </a:xfrm>
        <a:prstGeom prst="roundRect">
          <a:avLst>
            <a:gd name="adj" fmla="val 2364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100 PONTOS</a:t>
          </a:r>
        </a:p>
      </xdr:txBody>
    </xdr:sp>
    <xdr:clientData/>
  </xdr:twoCellAnchor>
  <xdr:twoCellAnchor>
    <xdr:from>
      <xdr:col>1</xdr:col>
      <xdr:colOff>29391</xdr:colOff>
      <xdr:row>76</xdr:row>
      <xdr:rowOff>24926</xdr:rowOff>
    </xdr:from>
    <xdr:to>
      <xdr:col>6</xdr:col>
      <xdr:colOff>343845</xdr:colOff>
      <xdr:row>84</xdr:row>
      <xdr:rowOff>80683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042403" y="19137679"/>
          <a:ext cx="4527866" cy="18486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>
              <a:solidFill>
                <a:schemeClr val="accent4"/>
              </a:solidFill>
            </a:rPr>
            <a:t>#depoimento</a:t>
          </a:r>
          <a:br>
            <a:rPr lang="pt-BR" sz="1400">
              <a:solidFill>
                <a:schemeClr val="accent4"/>
              </a:solidFill>
            </a:rPr>
          </a:br>
          <a:r>
            <a:rPr lang="pt-BR" sz="1400">
              <a:solidFill>
                <a:schemeClr val="accent4"/>
              </a:solidFill>
            </a:rPr>
            <a:t>1) Olá! Meu </a:t>
          </a:r>
          <a:r>
            <a:rPr lang="pt-BR" sz="1400" b="1">
              <a:solidFill>
                <a:schemeClr val="accent4"/>
              </a:solidFill>
            </a:rPr>
            <a:t>nome</a:t>
          </a:r>
          <a:r>
            <a:rPr lang="pt-BR" sz="1400">
              <a:solidFill>
                <a:schemeClr val="accent4"/>
              </a:solidFill>
            </a:rPr>
            <a:t> é...</a:t>
          </a:r>
          <a:endParaRPr lang="pt-BR" sz="1400" baseline="0">
            <a:solidFill>
              <a:schemeClr val="accent4"/>
            </a:solidFill>
          </a:endParaRPr>
        </a:p>
        <a:p>
          <a:r>
            <a:rPr lang="pt-BR" sz="1400" baseline="0">
              <a:solidFill>
                <a:schemeClr val="accent4"/>
              </a:solidFill>
            </a:rPr>
            <a:t>2) Eu sou... (</a:t>
          </a:r>
          <a:r>
            <a:rPr lang="pt-BR" sz="1400" b="1" baseline="0">
              <a:solidFill>
                <a:schemeClr val="accent4"/>
              </a:solidFill>
            </a:rPr>
            <a:t>profissão</a:t>
          </a:r>
          <a:r>
            <a:rPr lang="pt-BR" sz="1400" baseline="0">
              <a:solidFill>
                <a:schemeClr val="accent4"/>
              </a:solidFill>
            </a:rPr>
            <a:t>)</a:t>
          </a:r>
        </a:p>
        <a:p>
          <a:r>
            <a:rPr lang="pt-BR" sz="1400" baseline="0">
              <a:solidFill>
                <a:schemeClr val="accent4"/>
              </a:solidFill>
            </a:rPr>
            <a:t>3) Antes de entrar no desafio, </a:t>
          </a:r>
          <a:r>
            <a:rPr lang="pt-BR" sz="1400" b="1" baseline="0">
              <a:solidFill>
                <a:schemeClr val="accent4"/>
              </a:solidFill>
            </a:rPr>
            <a:t>meu nível de Excel era</a:t>
          </a:r>
          <a:r>
            <a:rPr lang="pt-BR" sz="1400" baseline="0">
              <a:solidFill>
                <a:schemeClr val="accent4"/>
              </a:solidFill>
            </a:rPr>
            <a:t>...</a:t>
          </a:r>
        </a:p>
        <a:p>
          <a:r>
            <a:rPr lang="pt-BR" sz="1400" baseline="0">
              <a:solidFill>
                <a:schemeClr val="accent4"/>
              </a:solidFill>
            </a:rPr>
            <a:t>4) Eu to aqui pra </a:t>
          </a:r>
          <a:r>
            <a:rPr lang="pt-BR" sz="1400" b="1" baseline="0">
              <a:solidFill>
                <a:schemeClr val="accent4"/>
              </a:solidFill>
            </a:rPr>
            <a:t>indicar </a:t>
          </a:r>
          <a:r>
            <a:rPr lang="pt-BR" sz="1400" baseline="0">
              <a:solidFill>
                <a:schemeClr val="accent4"/>
              </a:solidFill>
            </a:rPr>
            <a:t>o desafio pra você também assistir porque </a:t>
          </a:r>
          <a:r>
            <a:rPr lang="pt-BR" sz="1400" b="1" baseline="0">
              <a:solidFill>
                <a:schemeClr val="accent4"/>
              </a:solidFill>
            </a:rPr>
            <a:t>eu conseguir </a:t>
          </a:r>
          <a:r>
            <a:rPr lang="pt-BR" sz="1400" baseline="0">
              <a:solidFill>
                <a:schemeClr val="accent4"/>
              </a:solidFill>
            </a:rPr>
            <a:t>(conquista)</a:t>
          </a:r>
        </a:p>
        <a:p>
          <a:endParaRPr lang="pt-BR" sz="1400" baseline="0">
            <a:solidFill>
              <a:schemeClr val="accent4"/>
            </a:solidFill>
          </a:endParaRPr>
        </a:p>
        <a:p>
          <a:r>
            <a:rPr lang="pt-BR" sz="1400" b="1" baseline="0">
              <a:solidFill>
                <a:srgbClr val="FF0000"/>
              </a:solidFill>
            </a:rPr>
            <a:t>(1 min no máximo)</a:t>
          </a:r>
        </a:p>
      </xdr:txBody>
    </xdr:sp>
    <xdr:clientData/>
  </xdr:twoCellAnchor>
  <xdr:twoCellAnchor editAs="oneCell">
    <xdr:from>
      <xdr:col>0</xdr:col>
      <xdr:colOff>235324</xdr:colOff>
      <xdr:row>30</xdr:row>
      <xdr:rowOff>134071</xdr:rowOff>
    </xdr:from>
    <xdr:to>
      <xdr:col>3</xdr:col>
      <xdr:colOff>78442</xdr:colOff>
      <xdr:row>42</xdr:row>
      <xdr:rowOff>1021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24" y="7675630"/>
          <a:ext cx="2532530" cy="2554456"/>
        </a:xfrm>
        <a:prstGeom prst="rect">
          <a:avLst/>
        </a:prstGeom>
      </xdr:spPr>
    </xdr:pic>
    <xdr:clientData/>
  </xdr:twoCellAnchor>
  <xdr:twoCellAnchor>
    <xdr:from>
      <xdr:col>0</xdr:col>
      <xdr:colOff>782783</xdr:colOff>
      <xdr:row>41</xdr:row>
      <xdr:rowOff>130379</xdr:rowOff>
    </xdr:from>
    <xdr:to>
      <xdr:col>2</xdr:col>
      <xdr:colOff>270549</xdr:colOff>
      <xdr:row>43</xdr:row>
      <xdr:rowOff>65107</xdr:rowOff>
    </xdr:to>
    <xdr:sp macro="" textlink="">
      <xdr:nvSpPr>
        <xdr:cNvPr id="28" name="Retângulo: Cantos Arredondados 14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/>
      </xdr:nvSpPr>
      <xdr:spPr>
        <a:xfrm>
          <a:off x="782783" y="11089324"/>
          <a:ext cx="1344275" cy="433492"/>
        </a:xfrm>
        <a:prstGeom prst="roundRect">
          <a:avLst>
            <a:gd name="adj" fmla="val 23644"/>
          </a:avLst>
        </a:prstGeom>
        <a:solidFill>
          <a:schemeClr val="accent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20 PONTOS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1580028</xdr:colOff>
      <xdr:row>0</xdr:row>
      <xdr:rowOff>61632</xdr:rowOff>
    </xdr:from>
    <xdr:to>
      <xdr:col>8</xdr:col>
      <xdr:colOff>285749</xdr:colOff>
      <xdr:row>0</xdr:row>
      <xdr:rowOff>571500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723028" y="61632"/>
          <a:ext cx="8716496" cy="5098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000" b="1">
              <a:solidFill>
                <a:schemeClr val="accent3"/>
              </a:solidFill>
              <a:latin typeface="Segoe UI" panose="020B0502040204020203" pitchFamily="34" charset="0"/>
              <a:cs typeface="Segoe UI" panose="020B0502040204020203" pitchFamily="34" charset="0"/>
            </a:rPr>
            <a:t>CRONOGRAMA</a:t>
          </a:r>
          <a:r>
            <a:rPr lang="pt-BR" sz="2000" b="1" baseline="0">
              <a:solidFill>
                <a:schemeClr val="accent3"/>
              </a:solidFill>
              <a:latin typeface="Segoe UI" panose="020B0502040204020203" pitchFamily="34" charset="0"/>
              <a:cs typeface="Segoe UI" panose="020B0502040204020203" pitchFamily="34" charset="0"/>
            </a:rPr>
            <a:t> DE ESTUDOS </a:t>
          </a:r>
          <a:r>
            <a:rPr lang="pt-BR" sz="2000" b="1" baseline="0">
              <a:solidFill>
                <a:schemeClr val="bg1"/>
              </a:solidFill>
              <a:latin typeface="Segoe UI" panose="020B0502040204020203" pitchFamily="34" charset="0"/>
              <a:cs typeface="Segoe UI" panose="020B0502040204020203" pitchFamily="34" charset="0"/>
            </a:rPr>
            <a:t>-</a:t>
          </a:r>
          <a:r>
            <a:rPr lang="pt-BR" sz="2000" b="1" baseline="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lang="pt-BR" sz="2000" b="1" baseline="0">
              <a:solidFill>
                <a:schemeClr val="bg1"/>
              </a:solidFill>
              <a:latin typeface="Segoe UI" panose="020B0502040204020203" pitchFamily="34" charset="0"/>
              <a:cs typeface="Segoe UI" panose="020B0502040204020203" pitchFamily="34" charset="0"/>
            </a:rPr>
            <a:t>MÉTODO 3D NO EXCEL</a:t>
          </a:r>
          <a:endParaRPr lang="pt-BR" sz="2000" b="1">
            <a:solidFill>
              <a:schemeClr val="bg1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12700</xdr:colOff>
      <xdr:row>0</xdr:row>
      <xdr:rowOff>1</xdr:rowOff>
    </xdr:from>
    <xdr:to>
      <xdr:col>2</xdr:col>
      <xdr:colOff>1371600</xdr:colOff>
      <xdr:row>1</xdr:row>
      <xdr:rowOff>1451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"/>
          <a:ext cx="2501900" cy="6442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daniel_delgado_doutoresdoexcel_com_br1/Documents/ESTU&#769;DIO%20ONEDRIVE/DOCTOR/GAME/FASE%201/CONQUISTA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daniel_delgado_doutoresdoexcel_com_br1/Documents/EST&#218;DIO%20ONEDRIVE/DOCTOR/GAME/CONQUIST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daniel_delgado_doutoresdoexcel_com_br1/Documents/ESTU&#769;DIO%20ONEDRIVE/DOCTOR/GAME/GAME%20DOCTOR%20V1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HAS CONQUISTAS"/>
    </sheetNames>
    <sheetDataSet>
      <sheetData sheetId="0">
        <row r="3">
          <cell r="C3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HAS CONQUISTA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M VINDO"/>
      <sheetName val="INÍCIO"/>
      <sheetName val="REGRAS DO JOGO"/>
      <sheetName val="MEU PORQUE"/>
      <sheetName val="VILÕES"/>
      <sheetName val="VIRTUDES"/>
      <sheetName val="DESCARGAS MENTAIS"/>
      <sheetName val="MINHAS CONQUISTAS"/>
      <sheetName val="CRONOGRAMA MÉTODO 3D"/>
      <sheetName val="AUTO AVALIACAO"/>
      <sheetName val="MODELO"/>
      <sheetName val="FASE 1 BRANCA 1 GRAU"/>
      <sheetName val="VILÃO - OCUPADO"/>
      <sheetName val="FASE 2 BRANCA 2 GRAU"/>
      <sheetName val="VILAO FASE 2"/>
      <sheetName val="FASE 3 AMARELA"/>
      <sheetName val="VILÃO ANSIEDADE"/>
      <sheetName val="FASE 4 LARANJA"/>
      <sheetName val="VILÃO ZÉ DO FUNDÃO"/>
      <sheetName val="FASE 5 AZUL"/>
      <sheetName val="FASE 6 ROXA"/>
      <sheetName val="FASE 7 MARROM"/>
      <sheetName val="FASE 8 FAIXA PRE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6BB04B8-31CC-DF46-B8C4-17317F67700A}" name="Tabela2" displayName="Tabela2" ref="B4:C14" totalsRowShown="0" headerRowDxfId="50">
  <autoFilter ref="B4:C14" xr:uid="{66BB04B8-31CC-DF46-B8C4-17317F67700A}"/>
  <tableColumns count="2">
    <tableColumn id="1" xr3:uid="{D610B863-9739-7248-AC70-486AB9633C35}" name="VERSÃO DO EXCEL" dataDxfId="49"/>
    <tableColumn id="2" xr3:uid="{E13E9609-F19B-774E-A6E8-D9D9E90DEA05}" name="ONDE ENCONTRO O POWER QUERY" dataDxfId="48"/>
  </tableColumns>
  <tableStyleInfo name="TableStyleLight12"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E9F8C64-A7D3-3D4F-BDFB-60BC9FFAD7E3}" name="Tabela1" displayName="Tabela1" ref="B3:F13" totalsRowShown="0" headerRowDxfId="47">
  <autoFilter ref="B3:F13" xr:uid="{3E9F8C64-A7D3-3D4F-BDFB-60BC9FFAD7E3}"/>
  <tableColumns count="5">
    <tableColumn id="1" xr3:uid="{48E3C0B9-E6BA-5345-9306-055D5F404734}" name="AULA"/>
    <tableColumn id="2" xr3:uid="{D18B0189-A1D6-D14E-9F84-8FE2CD18F752}" name="DIA" dataDxfId="46"/>
    <tableColumn id="3" xr3:uid="{5B7E60B8-3D63-FD4E-81A4-981CC9F6EF83}" name="O QUE VOU APRENDER" dataDxfId="45"/>
    <tableColumn id="4" xr3:uid="{94630F34-64B3-DA41-8A77-FDB0B6404A13}" name="HORÁRIO QUE VOU ASSISTIR"/>
    <tableColumn id="5" xr3:uid="{0139359A-20B9-E34B-89CE-5E66441DEC8C}" name="JÁ ME MANDEI INVITE (AGENDA)"/>
  </tableColumns>
  <tableStyleInfo name="TableStyleLight12"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61E7430-9214-4802-B07D-E6685484D75F}" name="CronogramaMétodo3DnoExcel" displayName="CronogramaMétodo3DnoExcel" ref="B12:J37" headerRowDxfId="44" dataDxfId="42" headerRowBorderDxfId="43" tableBorderDxfId="41" totalsRowBorderDxfId="40">
  <autoFilter ref="B12:J37" xr:uid="{08F08986-FCD9-4D6D-85C9-AD21E16432F0}"/>
  <sortState xmlns:xlrd2="http://schemas.microsoft.com/office/spreadsheetml/2017/richdata2" ref="B13:J36">
    <sortCondition ref="B12:B36"/>
  </sortState>
  <tableColumns count="9">
    <tableColumn id="7" xr3:uid="{5BC55387-250F-4E9B-9D54-3412B8C08E59}" name="Ordem preferencial de Estudos" totalsRowLabel="Total" dataDxfId="39" totalsRowDxfId="38">
      <calculatedColumnFormula>IF(ROW()=ROW(CronogramaMétodo3DnoExcel[[#Headers],[Ordem preferencial de Estudos]])+1,1,ROW()-ROW(CronogramaMétodo3DnoExcel[[#Headers],[Ordem preferencial de Estudos]]))</calculatedColumnFormula>
    </tableColumn>
    <tableColumn id="4" xr3:uid="{F446DCAA-6F71-4FEC-9D6D-9A580D1009DA}" name="Curso (Etapa)" dataDxfId="37" totalsRowDxfId="36"/>
    <tableColumn id="1" xr3:uid="{A52DE065-1838-4761-BF2E-4FA62A93E76C}" name="Carga Horária" totalsRowFunction="sum" dataDxfId="35" totalsRowDxfId="34"/>
    <tableColumn id="2" xr3:uid="{5D2846CB-6DD9-4F8D-8FE5-116C6C49BD97}" name="Quantidade de Aulas" dataDxfId="33" totalsRowDxfId="32"/>
    <tableColumn id="11" xr3:uid="{85096D54-1D46-4AB7-8E5A-3600F2F30897}" name="Dias necessários (1 hora por dia de estudo)" dataDxfId="31" totalsRowDxfId="30">
      <calculatedColumnFormula>ROUND(CronogramaMétodo3DnoExcel[[#This Row],[Carga Horária]]*24/1,0)</calculatedColumnFormula>
    </tableColumn>
    <tableColumn id="12" xr3:uid="{525A95EB-0586-40D7-AE5C-43584ED0DB6A}" name="Data prevista de Início" dataDxfId="29" totalsRowDxfId="28">
      <calculatedColumnFormula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calculatedColumnFormula>
    </tableColumn>
    <tableColumn id="15" xr3:uid="{EF02BB61-2179-42F2-A2E7-6E1DFCDD2B7E}" name="DATA INÍCIO REAL" dataDxfId="27" totalsRowDxfId="26"/>
    <tableColumn id="17" xr3:uid="{4703FBF0-3987-4901-8E41-CD4397FE6A81}" name="DATA TÉRMINO REAL" dataDxfId="25" totalsRowDxfId="24"/>
    <tableColumn id="13" xr3:uid="{7968EB91-6E3B-4D47-ABB1-68BAB117556D}" name="Data Prevista Término" totalsRowFunction="count" dataDxfId="23" totalsRowDxfId="22">
      <calculatedColumnFormula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calculatedColumnFormula>
    </tableColumn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Personalizada 2">
      <a:dk1>
        <a:srgbClr val="000000"/>
      </a:dk1>
      <a:lt1>
        <a:srgbClr val="FFFFFF"/>
      </a:lt1>
      <a:dk2>
        <a:srgbClr val="1E5155"/>
      </a:dk2>
      <a:lt2>
        <a:srgbClr val="EBEBEB"/>
      </a:lt2>
      <a:accent1>
        <a:srgbClr val="101839"/>
      </a:accent1>
      <a:accent2>
        <a:srgbClr val="EA6312"/>
      </a:accent2>
      <a:accent3>
        <a:srgbClr val="E6B729"/>
      </a:accent3>
      <a:accent4>
        <a:srgbClr val="00887B"/>
      </a:accent4>
      <a:accent5>
        <a:srgbClr val="54849A"/>
      </a:accent5>
      <a:accent6>
        <a:srgbClr val="9E5E9B"/>
      </a:accent6>
      <a:hlink>
        <a:srgbClr val="546CCF"/>
      </a:hlink>
      <a:folHlink>
        <a:srgbClr val="546CCF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xcel.doctor/dashpost_v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hyperlink" Target="https://www.microsoft.com/pt-BR/download/details.aspx?id=39379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C4931-492A-364C-AAF7-CC769BC3C052}">
  <dimension ref="E1:J3"/>
  <sheetViews>
    <sheetView showGridLines="0" showRowColHeaders="0" tabSelected="1" zoomScale="55" zoomScaleNormal="55" workbookViewId="0">
      <selection activeCell="T14" sqref="T14"/>
    </sheetView>
  </sheetViews>
  <sheetFormatPr defaultColWidth="11" defaultRowHeight="15.75" x14ac:dyDescent="0.25"/>
  <cols>
    <col min="1" max="3" width="1.5" customWidth="1"/>
  </cols>
  <sheetData>
    <row r="1" spans="5:10" s="22" customFormat="1" ht="66" customHeight="1" x14ac:dyDescent="0.25"/>
    <row r="2" spans="5:10" ht="61.5" x14ac:dyDescent="0.9">
      <c r="E2" s="108" t="s">
        <v>155</v>
      </c>
    </row>
    <row r="3" spans="5:10" ht="21" x14ac:dyDescent="0.35">
      <c r="E3" s="98" t="s">
        <v>136</v>
      </c>
      <c r="J3" s="98" t="s">
        <v>137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318FA-6CF6-48D4-9E46-C8F3B3501110}">
  <dimension ref="A1:G22"/>
  <sheetViews>
    <sheetView showGridLines="0" zoomScale="125" zoomScaleNormal="100" workbookViewId="0">
      <selection activeCell="C3" sqref="C3"/>
    </sheetView>
  </sheetViews>
  <sheetFormatPr defaultColWidth="8.75" defaultRowHeight="15.75" x14ac:dyDescent="0.25"/>
  <cols>
    <col min="1" max="1" width="17.125" customWidth="1"/>
    <col min="2" max="2" width="12.5" customWidth="1"/>
  </cols>
  <sheetData>
    <row r="1" spans="1:7" s="22" customFormat="1" ht="58.5" customHeight="1" x14ac:dyDescent="0.25">
      <c r="C1" s="49" t="s">
        <v>76</v>
      </c>
    </row>
    <row r="3" spans="1:7" s="51" customFormat="1" ht="28.5" x14ac:dyDescent="0.45">
      <c r="A3" s="101" t="s">
        <v>138</v>
      </c>
      <c r="B3" s="50"/>
      <c r="C3" s="50"/>
      <c r="D3" s="50"/>
      <c r="E3" s="50"/>
      <c r="F3" s="50"/>
      <c r="G3" s="50"/>
    </row>
    <row r="4" spans="1:7" s="52" customFormat="1" x14ac:dyDescent="0.25">
      <c r="A4" t="s">
        <v>148</v>
      </c>
      <c r="B4"/>
      <c r="C4"/>
      <c r="D4"/>
      <c r="E4"/>
      <c r="F4"/>
      <c r="G4"/>
    </row>
    <row r="5" spans="1:7" s="52" customFormat="1" x14ac:dyDescent="0.25">
      <c r="A5" t="s">
        <v>77</v>
      </c>
      <c r="B5"/>
      <c r="C5"/>
      <c r="D5"/>
      <c r="E5"/>
      <c r="F5"/>
      <c r="G5"/>
    </row>
    <row r="6" spans="1:7" s="52" customFormat="1" x14ac:dyDescent="0.25">
      <c r="A6" t="s">
        <v>78</v>
      </c>
      <c r="B6"/>
      <c r="C6"/>
      <c r="D6"/>
      <c r="E6"/>
      <c r="F6"/>
      <c r="G6"/>
    </row>
    <row r="7" spans="1:7" s="52" customFormat="1" x14ac:dyDescent="0.25">
      <c r="A7"/>
      <c r="B7"/>
      <c r="C7"/>
      <c r="D7"/>
      <c r="E7"/>
      <c r="F7"/>
      <c r="G7"/>
    </row>
    <row r="8" spans="1:7" s="51" customFormat="1" ht="28.5" x14ac:dyDescent="0.45">
      <c r="A8" s="101" t="s">
        <v>139</v>
      </c>
      <c r="B8" s="50"/>
      <c r="C8" s="50"/>
      <c r="D8" s="50"/>
      <c r="E8" s="50"/>
      <c r="F8" s="50"/>
      <c r="G8" s="50"/>
    </row>
    <row r="9" spans="1:7" s="52" customFormat="1" x14ac:dyDescent="0.25">
      <c r="A9" t="s">
        <v>140</v>
      </c>
      <c r="B9"/>
      <c r="C9"/>
      <c r="D9"/>
      <c r="E9"/>
      <c r="F9"/>
      <c r="G9"/>
    </row>
    <row r="10" spans="1:7" s="52" customFormat="1" x14ac:dyDescent="0.25">
      <c r="A10" s="102" t="s">
        <v>149</v>
      </c>
      <c r="B10" s="103" t="s">
        <v>143</v>
      </c>
      <c r="C10"/>
      <c r="D10"/>
      <c r="E10"/>
      <c r="F10"/>
      <c r="G10"/>
    </row>
    <row r="11" spans="1:7" s="52" customFormat="1" x14ac:dyDescent="0.25">
      <c r="A11" s="102" t="s">
        <v>141</v>
      </c>
      <c r="B11" s="103" t="s">
        <v>142</v>
      </c>
      <c r="C11"/>
      <c r="D11"/>
      <c r="E11"/>
      <c r="F11"/>
      <c r="G11"/>
    </row>
    <row r="12" spans="1:7" s="52" customFormat="1" x14ac:dyDescent="0.25">
      <c r="A12"/>
      <c r="B12"/>
      <c r="C12"/>
      <c r="D12"/>
      <c r="E12"/>
      <c r="F12"/>
      <c r="G12"/>
    </row>
    <row r="13" spans="1:7" s="52" customFormat="1" x14ac:dyDescent="0.25">
      <c r="A13"/>
      <c r="B13"/>
      <c r="C13"/>
      <c r="D13"/>
      <c r="E13"/>
      <c r="F13"/>
      <c r="G13"/>
    </row>
    <row r="14" spans="1:7" s="51" customFormat="1" ht="28.5" x14ac:dyDescent="0.45">
      <c r="A14" s="50" t="s">
        <v>11</v>
      </c>
      <c r="B14" s="50"/>
      <c r="C14" s="50"/>
      <c r="D14" s="50"/>
      <c r="E14" s="50"/>
      <c r="F14" s="50"/>
      <c r="G14" s="50"/>
    </row>
    <row r="15" spans="1:7" s="52" customFormat="1" x14ac:dyDescent="0.25">
      <c r="A15" t="s">
        <v>150</v>
      </c>
      <c r="B15"/>
      <c r="C15"/>
      <c r="D15"/>
      <c r="E15"/>
      <c r="F15"/>
      <c r="G15"/>
    </row>
    <row r="16" spans="1:7" s="52" customFormat="1" x14ac:dyDescent="0.25">
      <c r="A16"/>
      <c r="B16"/>
      <c r="C16"/>
      <c r="D16"/>
      <c r="E16"/>
      <c r="F16"/>
      <c r="G16"/>
    </row>
    <row r="17" spans="1:7" s="51" customFormat="1" ht="28.5" x14ac:dyDescent="0.45">
      <c r="A17" s="50" t="s">
        <v>12</v>
      </c>
      <c r="B17" s="50"/>
      <c r="C17" s="50"/>
      <c r="D17" s="50"/>
      <c r="E17" s="50"/>
      <c r="F17" s="50"/>
      <c r="G17" s="50"/>
    </row>
    <row r="18" spans="1:7" s="52" customFormat="1" x14ac:dyDescent="0.25">
      <c r="A18" t="s">
        <v>144</v>
      </c>
      <c r="B18"/>
      <c r="C18"/>
      <c r="D18"/>
      <c r="E18"/>
      <c r="F18"/>
      <c r="G18"/>
    </row>
    <row r="19" spans="1:7" s="52" customFormat="1" x14ac:dyDescent="0.25">
      <c r="A19"/>
      <c r="B19"/>
      <c r="C19"/>
      <c r="D19"/>
      <c r="E19"/>
      <c r="F19"/>
      <c r="G19"/>
    </row>
    <row r="20" spans="1:7" s="51" customFormat="1" ht="28.5" x14ac:dyDescent="0.45">
      <c r="A20" s="50" t="s">
        <v>13</v>
      </c>
      <c r="B20" s="50"/>
      <c r="C20" s="50"/>
      <c r="D20" s="50"/>
      <c r="E20" s="50"/>
      <c r="F20" s="50"/>
      <c r="G20" s="50"/>
    </row>
    <row r="21" spans="1:7" x14ac:dyDescent="0.25">
      <c r="A21" t="s">
        <v>80</v>
      </c>
    </row>
    <row r="22" spans="1:7" x14ac:dyDescent="0.25">
      <c r="A22" t="s">
        <v>79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E2E31-05A9-A44B-9592-F2F2A69C6357}">
  <sheetPr>
    <pageSetUpPr fitToPage="1"/>
  </sheetPr>
  <dimension ref="A1:P74"/>
  <sheetViews>
    <sheetView showGridLines="0" showRowColHeaders="0" zoomScale="85" zoomScaleNormal="85" zoomScaleSheetLayoutView="85" workbookViewId="0"/>
  </sheetViews>
  <sheetFormatPr defaultColWidth="10.75" defaultRowHeight="18.75" x14ac:dyDescent="0.25"/>
  <cols>
    <col min="1" max="1" width="21.5" style="13" customWidth="1"/>
    <col min="2" max="3" width="2.5" style="8" customWidth="1"/>
    <col min="4" max="4" width="11.75" style="26" bestFit="1" customWidth="1"/>
    <col min="5" max="5" width="41" style="10" customWidth="1"/>
    <col min="6" max="6" width="10.75" style="8" customWidth="1"/>
    <col min="7" max="7" width="5" style="8" customWidth="1"/>
    <col min="8" max="8" width="10.75" style="8" customWidth="1"/>
    <col min="9" max="9" width="38.75" style="9" customWidth="1"/>
    <col min="10" max="10" width="5" style="8" customWidth="1"/>
    <col min="11" max="11" width="10.75" style="10" customWidth="1"/>
    <col min="12" max="12" width="38.75" style="9" customWidth="1"/>
    <col min="13" max="13" width="5.5" style="8" customWidth="1"/>
    <col min="14" max="14" width="10.75" style="8"/>
    <col min="15" max="15" width="38.5" style="10" customWidth="1"/>
    <col min="16" max="16384" width="10.75" style="8"/>
  </cols>
  <sheetData>
    <row r="1" spans="1:16" s="46" customFormat="1" ht="61.5" x14ac:dyDescent="0.25">
      <c r="A1" s="42"/>
      <c r="B1" s="42"/>
      <c r="C1" s="43"/>
      <c r="D1" s="44"/>
      <c r="E1" s="45"/>
      <c r="F1" s="45" t="s">
        <v>32</v>
      </c>
      <c r="I1" s="47"/>
      <c r="K1" s="48"/>
      <c r="L1" s="47"/>
      <c r="O1" s="48"/>
    </row>
    <row r="2" spans="1:16" x14ac:dyDescent="0.25">
      <c r="A2" s="6"/>
      <c r="B2" s="7"/>
      <c r="E2" s="7"/>
    </row>
    <row r="3" spans="1:16" ht="19.5" thickBot="1" x14ac:dyDescent="0.3">
      <c r="A3" s="6" t="s">
        <v>0</v>
      </c>
      <c r="B3" s="11"/>
      <c r="E3" s="7" t="s">
        <v>55</v>
      </c>
    </row>
    <row r="4" spans="1:16" ht="19.5" thickBot="1" x14ac:dyDescent="0.3">
      <c r="A4" s="12">
        <f>COUNTIFS(C:K,".")+COUNTIFS(C:K,"..")</f>
        <v>31</v>
      </c>
      <c r="B4" s="11"/>
      <c r="E4" s="24"/>
    </row>
    <row r="5" spans="1:16" x14ac:dyDescent="0.25">
      <c r="B5" s="14"/>
    </row>
    <row r="6" spans="1:16" x14ac:dyDescent="0.25">
      <c r="A6" s="6" t="s">
        <v>1</v>
      </c>
      <c r="B6" s="14"/>
    </row>
    <row r="7" spans="1:16" x14ac:dyDescent="0.25">
      <c r="A7" s="12">
        <f>COUNTIFS(C:K,"..")</f>
        <v>0</v>
      </c>
      <c r="B7" s="14"/>
    </row>
    <row r="8" spans="1:16" x14ac:dyDescent="0.25">
      <c r="B8" s="14"/>
    </row>
    <row r="9" spans="1:16" x14ac:dyDescent="0.25">
      <c r="A9" s="6" t="s">
        <v>2</v>
      </c>
    </row>
    <row r="10" spans="1:16" x14ac:dyDescent="0.25">
      <c r="A10" s="15">
        <f>A7/A4</f>
        <v>0</v>
      </c>
    </row>
    <row r="12" spans="1:16" x14ac:dyDescent="0.25">
      <c r="A12" s="6" t="s">
        <v>3</v>
      </c>
    </row>
    <row r="13" spans="1:16" x14ac:dyDescent="0.25">
      <c r="A13" s="12" t="s">
        <v>4</v>
      </c>
      <c r="L13" s="19"/>
    </row>
    <row r="14" spans="1:16" x14ac:dyDescent="0.25">
      <c r="B14" s="14"/>
      <c r="D14" s="30"/>
      <c r="E14" s="16" t="s">
        <v>54</v>
      </c>
      <c r="F14" s="8" t="s">
        <v>5</v>
      </c>
      <c r="G14" s="14"/>
      <c r="H14"/>
      <c r="I14"/>
      <c r="J14"/>
      <c r="K14"/>
      <c r="L14"/>
      <c r="M14"/>
      <c r="N14"/>
      <c r="O14"/>
      <c r="P14"/>
    </row>
    <row r="15" spans="1:16" x14ac:dyDescent="0.3">
      <c r="A15" s="17"/>
      <c r="B15" s="14"/>
      <c r="E15" s="16"/>
      <c r="F15" s="14" t="s">
        <v>6</v>
      </c>
      <c r="H15"/>
      <c r="I15"/>
      <c r="J15"/>
      <c r="K15"/>
      <c r="L15"/>
      <c r="M15"/>
      <c r="N15"/>
      <c r="O15"/>
      <c r="P15"/>
    </row>
    <row r="16" spans="1:16" ht="21" x14ac:dyDescent="0.25">
      <c r="A16" s="18"/>
      <c r="D16" s="30"/>
      <c r="E16" s="16" t="s">
        <v>68</v>
      </c>
      <c r="F16" s="8" t="s">
        <v>5</v>
      </c>
      <c r="G16" s="14"/>
      <c r="H16"/>
      <c r="I16"/>
      <c r="J16"/>
      <c r="K16"/>
      <c r="L16"/>
      <c r="M16"/>
      <c r="N16"/>
      <c r="O16"/>
      <c r="P16"/>
    </row>
    <row r="17" spans="5:16" x14ac:dyDescent="0.25">
      <c r="E17" s="16"/>
      <c r="F17" s="14" t="s">
        <v>6</v>
      </c>
      <c r="H17"/>
      <c r="I17"/>
      <c r="J17"/>
      <c r="K17"/>
      <c r="L17"/>
      <c r="M17"/>
      <c r="N17"/>
      <c r="O17"/>
      <c r="P17"/>
    </row>
    <row r="18" spans="5:16" ht="31.5" x14ac:dyDescent="0.25">
      <c r="E18" s="20" t="s">
        <v>8</v>
      </c>
      <c r="F18" s="8" t="s">
        <v>5</v>
      </c>
      <c r="H18"/>
      <c r="I18"/>
      <c r="J18"/>
      <c r="K18"/>
      <c r="L18"/>
      <c r="M18"/>
      <c r="N18"/>
      <c r="O18"/>
      <c r="P18"/>
    </row>
    <row r="19" spans="5:16" x14ac:dyDescent="0.25">
      <c r="E19" s="16"/>
      <c r="F19" s="14" t="s">
        <v>6</v>
      </c>
      <c r="H19"/>
      <c r="I19"/>
      <c r="J19"/>
      <c r="K19"/>
      <c r="L19"/>
      <c r="M19"/>
      <c r="N19"/>
      <c r="O19"/>
      <c r="P19"/>
    </row>
    <row r="20" spans="5:16" x14ac:dyDescent="0.25">
      <c r="E20" s="16" t="s">
        <v>53</v>
      </c>
      <c r="F20" s="8" t="s">
        <v>5</v>
      </c>
      <c r="H20"/>
      <c r="I20"/>
      <c r="J20"/>
      <c r="K20"/>
      <c r="L20"/>
      <c r="M20"/>
      <c r="N20"/>
      <c r="O20"/>
      <c r="P20"/>
    </row>
    <row r="21" spans="5:16" x14ac:dyDescent="0.25">
      <c r="E21" s="16"/>
      <c r="F21" s="14" t="s">
        <v>6</v>
      </c>
      <c r="H21"/>
      <c r="I21"/>
      <c r="J21"/>
      <c r="K21"/>
      <c r="L21"/>
      <c r="M21"/>
      <c r="N21"/>
      <c r="O21"/>
      <c r="P21"/>
    </row>
    <row r="22" spans="5:16" ht="31.5" x14ac:dyDescent="0.25">
      <c r="E22" s="20" t="s">
        <v>33</v>
      </c>
      <c r="F22" s="8" t="s">
        <v>5</v>
      </c>
      <c r="H22"/>
      <c r="I22"/>
      <c r="J22"/>
      <c r="K22"/>
      <c r="L22"/>
      <c r="M22"/>
      <c r="N22"/>
      <c r="O22"/>
      <c r="P22"/>
    </row>
    <row r="23" spans="5:16" x14ac:dyDescent="0.25">
      <c r="E23" s="16"/>
      <c r="F23" s="14" t="s">
        <v>6</v>
      </c>
      <c r="H23"/>
      <c r="I23"/>
      <c r="J23"/>
      <c r="K23"/>
      <c r="L23"/>
      <c r="M23"/>
      <c r="N23"/>
      <c r="O23"/>
      <c r="P23"/>
    </row>
    <row r="24" spans="5:16" x14ac:dyDescent="0.25">
      <c r="E24" s="16" t="s">
        <v>69</v>
      </c>
      <c r="F24" s="14" t="s">
        <v>5</v>
      </c>
      <c r="H24"/>
      <c r="I24"/>
      <c r="J24"/>
      <c r="K24"/>
      <c r="L24"/>
      <c r="M24"/>
      <c r="N24"/>
      <c r="O24"/>
      <c r="P24"/>
    </row>
    <row r="25" spans="5:16" x14ac:dyDescent="0.25">
      <c r="E25" s="16"/>
      <c r="F25" s="14" t="s">
        <v>6</v>
      </c>
      <c r="H25"/>
      <c r="I25"/>
      <c r="J25"/>
      <c r="K25"/>
      <c r="L25"/>
      <c r="M25"/>
      <c r="N25"/>
      <c r="O25"/>
      <c r="P25"/>
    </row>
    <row r="26" spans="5:16" x14ac:dyDescent="0.25">
      <c r="E26" s="20" t="s">
        <v>37</v>
      </c>
      <c r="F26" s="14" t="s">
        <v>5</v>
      </c>
      <c r="H26"/>
      <c r="I26"/>
      <c r="J26"/>
      <c r="K26"/>
      <c r="L26"/>
      <c r="M26"/>
      <c r="N26"/>
      <c r="O26"/>
      <c r="P26"/>
    </row>
    <row r="27" spans="5:16" x14ac:dyDescent="0.25">
      <c r="E27" s="16"/>
      <c r="F27" s="14" t="s">
        <v>6</v>
      </c>
      <c r="H27"/>
      <c r="I27"/>
      <c r="J27"/>
      <c r="K27"/>
      <c r="L27"/>
      <c r="M27"/>
      <c r="N27"/>
      <c r="O27"/>
      <c r="P27"/>
    </row>
    <row r="28" spans="5:16" ht="40.15" customHeight="1" x14ac:dyDescent="0.25">
      <c r="E28" s="20" t="s">
        <v>7</v>
      </c>
      <c r="F28" s="14" t="s">
        <v>5</v>
      </c>
      <c r="G28" s="14"/>
      <c r="H28"/>
      <c r="I28"/>
      <c r="J28"/>
      <c r="K28"/>
      <c r="L28"/>
      <c r="M28"/>
      <c r="N28"/>
      <c r="O28"/>
      <c r="P28"/>
    </row>
    <row r="29" spans="5:16" x14ac:dyDescent="0.25">
      <c r="E29" s="16"/>
      <c r="F29" s="14" t="s">
        <v>6</v>
      </c>
      <c r="H29"/>
      <c r="I29"/>
      <c r="J29"/>
      <c r="K29"/>
      <c r="L29"/>
      <c r="M29"/>
      <c r="N29"/>
      <c r="O29"/>
      <c r="P29"/>
    </row>
    <row r="30" spans="5:16" x14ac:dyDescent="0.25">
      <c r="E30" s="16" t="s">
        <v>67</v>
      </c>
      <c r="F30" s="14" t="s">
        <v>5</v>
      </c>
      <c r="H30"/>
      <c r="I30"/>
      <c r="J30"/>
      <c r="K30"/>
      <c r="L30"/>
      <c r="M30"/>
      <c r="N30"/>
      <c r="O30"/>
      <c r="P30"/>
    </row>
    <row r="31" spans="5:16" x14ac:dyDescent="0.25">
      <c r="E31" s="16"/>
      <c r="F31" s="14" t="s">
        <v>6</v>
      </c>
      <c r="H31"/>
      <c r="I31"/>
      <c r="J31"/>
      <c r="K31"/>
      <c r="L31"/>
      <c r="M31"/>
      <c r="N31"/>
      <c r="O31"/>
      <c r="P31"/>
    </row>
    <row r="32" spans="5:16" x14ac:dyDescent="0.25">
      <c r="E32" s="16" t="s">
        <v>50</v>
      </c>
      <c r="F32" s="8" t="s">
        <v>5</v>
      </c>
      <c r="H32"/>
      <c r="I32"/>
      <c r="J32"/>
      <c r="K32"/>
      <c r="L32"/>
      <c r="M32"/>
      <c r="N32"/>
      <c r="O32"/>
      <c r="P32"/>
    </row>
    <row r="33" spans="5:16" x14ac:dyDescent="0.25">
      <c r="E33" s="16"/>
      <c r="F33" s="14" t="s">
        <v>6</v>
      </c>
      <c r="H33"/>
      <c r="I33"/>
      <c r="J33"/>
      <c r="K33"/>
      <c r="L33"/>
      <c r="M33"/>
      <c r="N33"/>
      <c r="O33"/>
      <c r="P33"/>
    </row>
    <row r="34" spans="5:16" x14ac:dyDescent="0.25">
      <c r="E34" s="39" t="s">
        <v>46</v>
      </c>
      <c r="F34" s="8" t="s">
        <v>5</v>
      </c>
      <c r="H34"/>
      <c r="I34"/>
      <c r="J34"/>
      <c r="K34"/>
      <c r="L34"/>
      <c r="M34"/>
      <c r="N34"/>
      <c r="O34"/>
      <c r="P34"/>
    </row>
    <row r="35" spans="5:16" x14ac:dyDescent="0.25">
      <c r="E35" s="16"/>
      <c r="F35" s="14" t="s">
        <v>6</v>
      </c>
      <c r="H35"/>
      <c r="I35"/>
      <c r="J35"/>
      <c r="K35"/>
      <c r="L35"/>
      <c r="M35"/>
      <c r="N35"/>
      <c r="O35"/>
      <c r="P35"/>
    </row>
    <row r="36" spans="5:16" ht="56.25" x14ac:dyDescent="0.25">
      <c r="E36" s="16" t="s">
        <v>70</v>
      </c>
      <c r="F36" s="8" t="s">
        <v>5</v>
      </c>
      <c r="H36"/>
      <c r="I36"/>
      <c r="J36"/>
      <c r="K36"/>
      <c r="L36"/>
      <c r="M36"/>
      <c r="N36"/>
      <c r="O36"/>
      <c r="P36"/>
    </row>
    <row r="37" spans="5:16" x14ac:dyDescent="0.25">
      <c r="E37" s="16"/>
      <c r="F37" s="14" t="s">
        <v>6</v>
      </c>
      <c r="H37"/>
      <c r="I37"/>
      <c r="J37"/>
      <c r="K37"/>
      <c r="L37"/>
      <c r="M37"/>
      <c r="N37"/>
      <c r="O37"/>
      <c r="P37"/>
    </row>
    <row r="38" spans="5:16" x14ac:dyDescent="0.25">
      <c r="E38" s="16" t="s">
        <v>47</v>
      </c>
      <c r="F38" s="8" t="s">
        <v>5</v>
      </c>
      <c r="H38"/>
      <c r="I38"/>
      <c r="J38"/>
      <c r="K38"/>
      <c r="L38"/>
      <c r="M38"/>
      <c r="N38"/>
      <c r="O38"/>
      <c r="P38"/>
    </row>
    <row r="39" spans="5:16" x14ac:dyDescent="0.25">
      <c r="E39" s="16"/>
      <c r="F39" s="14" t="s">
        <v>6</v>
      </c>
      <c r="H39"/>
      <c r="I39"/>
      <c r="J39"/>
      <c r="K39"/>
      <c r="L39"/>
      <c r="M39"/>
      <c r="N39"/>
      <c r="O39"/>
      <c r="P39"/>
    </row>
    <row r="40" spans="5:16" x14ac:dyDescent="0.25">
      <c r="E40" s="16" t="s">
        <v>71</v>
      </c>
      <c r="F40" s="8" t="s">
        <v>5</v>
      </c>
      <c r="G40" s="14"/>
      <c r="H40"/>
      <c r="I40"/>
      <c r="J40"/>
      <c r="K40"/>
      <c r="L40"/>
      <c r="M40"/>
      <c r="N40"/>
      <c r="O40"/>
      <c r="P40"/>
    </row>
    <row r="41" spans="5:16" x14ac:dyDescent="0.25">
      <c r="E41" s="16"/>
      <c r="F41" s="14" t="s">
        <v>6</v>
      </c>
      <c r="H41"/>
      <c r="I41"/>
      <c r="J41"/>
      <c r="K41"/>
      <c r="L41"/>
      <c r="M41"/>
      <c r="N41"/>
      <c r="O41"/>
      <c r="P41"/>
    </row>
    <row r="42" spans="5:16" x14ac:dyDescent="0.25">
      <c r="E42" s="16" t="s">
        <v>60</v>
      </c>
      <c r="F42" s="8" t="s">
        <v>5</v>
      </c>
      <c r="H42"/>
      <c r="I42"/>
      <c r="J42"/>
      <c r="K42"/>
      <c r="L42"/>
      <c r="M42"/>
      <c r="N42"/>
      <c r="O42"/>
      <c r="P42"/>
    </row>
    <row r="43" spans="5:16" x14ac:dyDescent="0.25">
      <c r="E43" s="16"/>
      <c r="F43" s="14" t="s">
        <v>6</v>
      </c>
      <c r="H43"/>
      <c r="I43"/>
      <c r="J43"/>
      <c r="K43"/>
      <c r="L43"/>
      <c r="M43"/>
      <c r="N43"/>
      <c r="O43"/>
      <c r="P43"/>
    </row>
    <row r="44" spans="5:16" ht="37.5" x14ac:dyDescent="0.25">
      <c r="E44" s="16" t="s">
        <v>72</v>
      </c>
      <c r="F44" s="8" t="s">
        <v>5</v>
      </c>
      <c r="G44" s="14"/>
      <c r="H44"/>
      <c r="I44"/>
      <c r="J44"/>
      <c r="K44"/>
      <c r="L44"/>
      <c r="M44"/>
      <c r="N44"/>
      <c r="O44"/>
      <c r="P44"/>
    </row>
    <row r="45" spans="5:16" x14ac:dyDescent="0.25">
      <c r="E45" s="16"/>
      <c r="F45" s="14" t="s">
        <v>6</v>
      </c>
      <c r="H45"/>
      <c r="I45"/>
      <c r="J45"/>
      <c r="K45"/>
      <c r="L45"/>
      <c r="M45"/>
      <c r="N45"/>
      <c r="O45"/>
      <c r="P45"/>
    </row>
    <row r="46" spans="5:16" ht="56.25" x14ac:dyDescent="0.25">
      <c r="E46" s="16" t="s">
        <v>57</v>
      </c>
      <c r="F46" s="8" t="s">
        <v>5</v>
      </c>
      <c r="H46"/>
      <c r="I46"/>
      <c r="J46"/>
      <c r="K46"/>
      <c r="L46"/>
      <c r="M46"/>
      <c r="N46"/>
      <c r="O46"/>
      <c r="P46"/>
    </row>
    <row r="47" spans="5:16" x14ac:dyDescent="0.25">
      <c r="E47" s="16"/>
      <c r="F47" s="14" t="s">
        <v>6</v>
      </c>
      <c r="H47"/>
      <c r="I47"/>
      <c r="J47"/>
      <c r="K47"/>
      <c r="L47"/>
      <c r="M47"/>
      <c r="N47"/>
      <c r="O47"/>
      <c r="P47"/>
    </row>
    <row r="48" spans="5:16" ht="37.5" x14ac:dyDescent="0.25">
      <c r="E48" s="16" t="s">
        <v>59</v>
      </c>
      <c r="F48" s="8" t="s">
        <v>5</v>
      </c>
      <c r="G48" s="14"/>
      <c r="H48"/>
      <c r="I48"/>
      <c r="J48"/>
      <c r="K48"/>
      <c r="L48"/>
      <c r="M48"/>
      <c r="N48"/>
      <c r="O48"/>
      <c r="P48"/>
    </row>
    <row r="49" spans="5:6" x14ac:dyDescent="0.25">
      <c r="E49" s="16"/>
      <c r="F49" s="14" t="s">
        <v>6</v>
      </c>
    </row>
    <row r="50" spans="5:6" ht="37.5" x14ac:dyDescent="0.25">
      <c r="E50" s="16" t="s">
        <v>72</v>
      </c>
      <c r="F50" s="8" t="s">
        <v>5</v>
      </c>
    </row>
    <row r="51" spans="5:6" x14ac:dyDescent="0.25">
      <c r="E51" s="16"/>
      <c r="F51" s="14" t="s">
        <v>6</v>
      </c>
    </row>
    <row r="52" spans="5:6" ht="37.5" x14ac:dyDescent="0.25">
      <c r="E52" s="16" t="s">
        <v>56</v>
      </c>
      <c r="F52" s="8" t="s">
        <v>5</v>
      </c>
    </row>
    <row r="53" spans="5:6" x14ac:dyDescent="0.25">
      <c r="F53" s="14" t="s">
        <v>6</v>
      </c>
    </row>
    <row r="54" spans="5:6" x14ac:dyDescent="0.25">
      <c r="E54" s="16" t="s">
        <v>58</v>
      </c>
      <c r="F54" s="8" t="s">
        <v>5</v>
      </c>
    </row>
    <row r="55" spans="5:6" x14ac:dyDescent="0.25">
      <c r="E55" s="16"/>
      <c r="F55" s="14" t="s">
        <v>6</v>
      </c>
    </row>
    <row r="56" spans="5:6" ht="37.5" x14ac:dyDescent="0.25">
      <c r="E56" s="16" t="s">
        <v>72</v>
      </c>
      <c r="F56" s="8" t="s">
        <v>5</v>
      </c>
    </row>
    <row r="57" spans="5:6" x14ac:dyDescent="0.25">
      <c r="E57" s="16"/>
      <c r="F57" s="14" t="s">
        <v>6</v>
      </c>
    </row>
    <row r="58" spans="5:6" ht="56.25" x14ac:dyDescent="0.25">
      <c r="E58" s="16" t="s">
        <v>61</v>
      </c>
      <c r="F58" s="8" t="s">
        <v>5</v>
      </c>
    </row>
    <row r="59" spans="5:6" x14ac:dyDescent="0.25">
      <c r="F59" s="14" t="s">
        <v>6</v>
      </c>
    </row>
    <row r="60" spans="5:6" ht="37.5" x14ac:dyDescent="0.25">
      <c r="E60" s="16" t="s">
        <v>62</v>
      </c>
      <c r="F60" s="8" t="s">
        <v>5</v>
      </c>
    </row>
    <row r="61" spans="5:6" x14ac:dyDescent="0.25">
      <c r="E61" s="16"/>
      <c r="F61" s="14" t="s">
        <v>6</v>
      </c>
    </row>
    <row r="62" spans="5:6" ht="37.5" x14ac:dyDescent="0.25">
      <c r="E62" s="16" t="s">
        <v>72</v>
      </c>
      <c r="F62" s="8" t="s">
        <v>5</v>
      </c>
    </row>
    <row r="63" spans="5:6" x14ac:dyDescent="0.25">
      <c r="E63" s="16"/>
      <c r="F63" s="14" t="s">
        <v>6</v>
      </c>
    </row>
    <row r="64" spans="5:6" x14ac:dyDescent="0.25">
      <c r="E64" s="16" t="s">
        <v>63</v>
      </c>
      <c r="F64" s="8" t="s">
        <v>5</v>
      </c>
    </row>
    <row r="65" spans="5:6" x14ac:dyDescent="0.25">
      <c r="F65" s="14" t="s">
        <v>6</v>
      </c>
    </row>
    <row r="66" spans="5:6" ht="37.5" x14ac:dyDescent="0.25">
      <c r="E66" s="16" t="s">
        <v>73</v>
      </c>
      <c r="F66" s="8" t="s">
        <v>5</v>
      </c>
    </row>
    <row r="67" spans="5:6" x14ac:dyDescent="0.25">
      <c r="F67" s="14" t="s">
        <v>6</v>
      </c>
    </row>
    <row r="68" spans="5:6" ht="37.5" x14ac:dyDescent="0.25">
      <c r="E68" s="16" t="s">
        <v>64</v>
      </c>
      <c r="F68" s="8" t="s">
        <v>5</v>
      </c>
    </row>
    <row r="69" spans="5:6" x14ac:dyDescent="0.25">
      <c r="F69" s="14" t="s">
        <v>6</v>
      </c>
    </row>
    <row r="70" spans="5:6" x14ac:dyDescent="0.25">
      <c r="E70" s="16" t="s">
        <v>65</v>
      </c>
      <c r="F70" s="8" t="s">
        <v>5</v>
      </c>
    </row>
    <row r="71" spans="5:6" x14ac:dyDescent="0.25">
      <c r="E71" s="16"/>
      <c r="F71" s="14" t="s">
        <v>6</v>
      </c>
    </row>
    <row r="72" spans="5:6" ht="37.5" x14ac:dyDescent="0.25">
      <c r="E72" s="16" t="s">
        <v>66</v>
      </c>
      <c r="F72" s="8" t="s">
        <v>5</v>
      </c>
    </row>
    <row r="73" spans="5:6" x14ac:dyDescent="0.25">
      <c r="F73" s="14" t="s">
        <v>6</v>
      </c>
    </row>
    <row r="74" spans="5:6" x14ac:dyDescent="0.25">
      <c r="E74" s="41" t="s">
        <v>74</v>
      </c>
      <c r="F74" s="8" t="s">
        <v>5</v>
      </c>
    </row>
  </sheetData>
  <conditionalFormatting sqref="G49:XFD1048576 A14:G17 A1:XFD13 Q14:XFD48 G18:G48 A18:F1048576">
    <cfRule type="expression" dxfId="21" priority="3">
      <formula>OR(A1="→",A1="↑",A1="↓")</formula>
    </cfRule>
    <cfRule type="cellIs" dxfId="20" priority="6" operator="equal">
      <formula>".."</formula>
    </cfRule>
    <cfRule type="cellIs" dxfId="19" priority="7" operator="equal">
      <formula>"."</formula>
    </cfRule>
  </conditionalFormatting>
  <conditionalFormatting sqref="A10">
    <cfRule type="dataBar" priority="5">
      <dataBar>
        <cfvo type="num" val="0"/>
        <cfvo type="num" val="1"/>
        <color rgb="FFFFB628"/>
      </dataBar>
      <extLst>
        <ext xmlns:x14="http://schemas.microsoft.com/office/spreadsheetml/2009/9/main" uri="{B025F937-C7B1-47D3-B67F-A62EFF666E3E}">
          <x14:id>{1AE4E3F6-429A-CB42-A295-98F476663D0B}</x14:id>
        </ext>
      </extLst>
    </cfRule>
  </conditionalFormatting>
  <conditionalFormatting sqref="A1:Z1048576">
    <cfRule type="containsText" dxfId="18" priority="1" operator="containsText" text="Desafio">
      <formula>NOT(ISERROR(SEARCH("Desafio",A1)))</formula>
    </cfRule>
    <cfRule type="containsText" dxfId="17" priority="2" operator="containsText" text="Aula">
      <formula>NOT(ISERROR(SEARCH("Aula",A1)))</formula>
    </cfRule>
    <cfRule type="containsText" dxfId="16" priority="4" operator="containsText" text="Grupo">
      <formula>NOT(ISERROR(SEARCH("Grupo",A1)))</formula>
    </cfRule>
  </conditionalFormatting>
  <hyperlinks>
    <hyperlink ref="E18" location="PLANEJAMENTO!A1" display="Fazer o  planejamento dos seus estudos na aba &quot;Planejamento&quot;" xr:uid="{F6BC77E5-D6A2-4E48-A76B-A5D905649127}"/>
    <hyperlink ref="E22" location="'PREMIAÇÃO FINAL'!A1" display="Entender o processo de Gamificação e Prêmio final" xr:uid="{4B7390B9-17B3-47AF-8980-22F4CEFCB628}"/>
    <hyperlink ref="E26" r:id="rId1" xr:uid="{07768BB9-B650-4E5A-85B9-D8683A1D7AFA}"/>
    <hyperlink ref="E28" location="'POWER QUERY'!A1" display="Verificar se precisa baixar o Power Query " xr:uid="{04594D03-EFB4-4B68-B01C-C12AF331E10A}"/>
  </hyperlinks>
  <pageMargins left="0.511811024" right="0.511811024" top="0.78740157499999996" bottom="0.78740157499999996" header="0.31496062000000002" footer="0.31496062000000002"/>
  <pageSetup paperSize="8" scale="57" orientation="landscape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AE4E3F6-429A-CB42-A295-98F476663D0B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A10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67F08-9D06-FA47-9D58-E0FD14E727ED}">
  <dimension ref="A1:O14"/>
  <sheetViews>
    <sheetView showGridLines="0" showRowColHeaders="0" zoomScale="112" zoomScaleNormal="100" workbookViewId="0"/>
  </sheetViews>
  <sheetFormatPr defaultColWidth="11" defaultRowHeight="15.75" x14ac:dyDescent="0.25"/>
  <cols>
    <col min="2" max="2" width="19.25" bestFit="1" customWidth="1"/>
    <col min="3" max="3" width="34.25" bestFit="1" customWidth="1"/>
  </cols>
  <sheetData>
    <row r="1" spans="1:15" s="3" customFormat="1" ht="61.5" x14ac:dyDescent="0.25">
      <c r="A1" s="1"/>
      <c r="B1" s="1"/>
      <c r="C1" s="1" t="s">
        <v>45</v>
      </c>
      <c r="D1" s="25"/>
      <c r="E1" s="1"/>
      <c r="F1" s="1"/>
      <c r="I1" s="5"/>
      <c r="K1" s="4"/>
      <c r="L1" s="5"/>
      <c r="O1" s="4"/>
    </row>
    <row r="4" spans="1:15" x14ac:dyDescent="0.25">
      <c r="B4" s="29" t="s">
        <v>38</v>
      </c>
      <c r="C4" s="29" t="s">
        <v>39</v>
      </c>
    </row>
    <row r="5" spans="1:15" x14ac:dyDescent="0.25">
      <c r="B5" s="27">
        <v>2003</v>
      </c>
      <c r="C5" s="27">
        <v>0</v>
      </c>
    </row>
    <row r="6" spans="1:15" x14ac:dyDescent="0.25">
      <c r="B6" s="27">
        <v>2007</v>
      </c>
      <c r="C6" s="27">
        <v>0</v>
      </c>
    </row>
    <row r="7" spans="1:15" x14ac:dyDescent="0.25">
      <c r="B7" s="27">
        <v>2010</v>
      </c>
      <c r="C7" s="28" t="s">
        <v>43</v>
      </c>
    </row>
    <row r="8" spans="1:15" x14ac:dyDescent="0.25">
      <c r="B8" s="27">
        <v>2013</v>
      </c>
      <c r="C8" s="28" t="s">
        <v>43</v>
      </c>
    </row>
    <row r="9" spans="1:15" x14ac:dyDescent="0.25">
      <c r="B9" s="27">
        <v>2016</v>
      </c>
      <c r="C9" s="27" t="s">
        <v>44</v>
      </c>
    </row>
    <row r="10" spans="1:15" x14ac:dyDescent="0.25">
      <c r="B10" s="27">
        <v>2019</v>
      </c>
      <c r="C10" s="27" t="s">
        <v>44</v>
      </c>
    </row>
    <row r="11" spans="1:15" x14ac:dyDescent="0.25">
      <c r="B11" s="27">
        <v>365</v>
      </c>
      <c r="C11" s="27" t="s">
        <v>44</v>
      </c>
    </row>
    <row r="12" spans="1:15" x14ac:dyDescent="0.25">
      <c r="B12" s="27" t="s">
        <v>40</v>
      </c>
      <c r="C12" s="27">
        <v>0</v>
      </c>
    </row>
    <row r="13" spans="1:15" x14ac:dyDescent="0.25">
      <c r="B13" s="27" t="s">
        <v>41</v>
      </c>
      <c r="C13" s="27">
        <v>0</v>
      </c>
    </row>
    <row r="14" spans="1:15" x14ac:dyDescent="0.25">
      <c r="B14" s="27" t="s">
        <v>42</v>
      </c>
      <c r="C14" s="27">
        <v>0</v>
      </c>
    </row>
  </sheetData>
  <conditionalFormatting sqref="A1:XFD1">
    <cfRule type="expression" dxfId="15" priority="2">
      <formula>OR(A1="→",A1="↑",A1="↓")</formula>
    </cfRule>
    <cfRule type="cellIs" dxfId="14" priority="4" operator="equal">
      <formula>".."</formula>
    </cfRule>
    <cfRule type="cellIs" dxfId="13" priority="5" operator="equal">
      <formula>"."</formula>
    </cfRule>
  </conditionalFormatting>
  <conditionalFormatting sqref="A1:Z1">
    <cfRule type="containsText" dxfId="12" priority="1" operator="containsText" text="Aula">
      <formula>NOT(ISERROR(SEARCH("Aula",A1)))</formula>
    </cfRule>
    <cfRule type="containsText" dxfId="11" priority="3" operator="containsText" text="Telegram">
      <formula>NOT(ISERROR(SEARCH("Telegram",A1)))</formula>
    </cfRule>
  </conditionalFormatting>
  <conditionalFormatting sqref="C5:C14">
    <cfRule type="iconSet" priority="11">
      <iconSet iconSet="3Symbols2" showValue="0">
        <cfvo type="percent" val="0"/>
        <cfvo type="num" val="1"/>
        <cfvo type="num" val="1"/>
      </iconSet>
    </cfRule>
  </conditionalFormatting>
  <hyperlinks>
    <hyperlink ref="C7:C8" r:id="rId1" display="Baixe Aqui" xr:uid="{CE266D1D-6356-7045-AE3F-99B5A6E8A850}"/>
  </hyperlinks>
  <pageMargins left="0.511811024" right="0.511811024" top="0.78740157499999996" bottom="0.78740157499999996" header="0.31496062000000002" footer="0.31496062000000002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B2CEC-BACB-D94D-A4A7-6B49DFCF7F2D}">
  <dimension ref="A1:O13"/>
  <sheetViews>
    <sheetView showGridLines="0" showRowColHeaders="0" zoomScale="108" zoomScaleNormal="100" workbookViewId="0">
      <selection activeCell="F5" sqref="F5"/>
    </sheetView>
  </sheetViews>
  <sheetFormatPr defaultColWidth="11" defaultRowHeight="15.75" x14ac:dyDescent="0.25"/>
  <cols>
    <col min="2" max="2" width="14.5" bestFit="1" customWidth="1"/>
    <col min="4" max="4" width="46.5" customWidth="1"/>
    <col min="5" max="6" width="19.25" customWidth="1"/>
  </cols>
  <sheetData>
    <row r="1" spans="1:15" s="3" customFormat="1" ht="61.5" x14ac:dyDescent="0.25">
      <c r="A1" s="1"/>
      <c r="B1" s="1"/>
      <c r="C1" s="2"/>
      <c r="E1" s="4"/>
      <c r="F1" s="1"/>
      <c r="I1" s="5"/>
      <c r="K1" s="4"/>
      <c r="L1" s="5"/>
      <c r="O1" s="4"/>
    </row>
    <row r="3" spans="1:15" ht="40.9" customHeight="1" x14ac:dyDescent="0.25">
      <c r="B3" s="21" t="s">
        <v>27</v>
      </c>
      <c r="C3" s="21" t="s">
        <v>28</v>
      </c>
      <c r="D3" s="21" t="s">
        <v>29</v>
      </c>
      <c r="E3" s="21" t="s">
        <v>30</v>
      </c>
      <c r="F3" s="21" t="s">
        <v>31</v>
      </c>
    </row>
    <row r="4" spans="1:15" x14ac:dyDescent="0.25">
      <c r="B4" t="s">
        <v>9</v>
      </c>
      <c r="C4" s="23" t="s">
        <v>19</v>
      </c>
      <c r="D4" s="100" t="s">
        <v>14</v>
      </c>
      <c r="E4" s="40">
        <v>0.70833333333333337</v>
      </c>
    </row>
    <row r="5" spans="1:15" x14ac:dyDescent="0.25">
      <c r="B5" t="s">
        <v>10</v>
      </c>
      <c r="C5" s="23" t="s">
        <v>20</v>
      </c>
      <c r="D5" s="100" t="s">
        <v>15</v>
      </c>
      <c r="E5" s="40">
        <v>0.875</v>
      </c>
    </row>
    <row r="6" spans="1:15" x14ac:dyDescent="0.25">
      <c r="B6" t="s">
        <v>11</v>
      </c>
      <c r="C6" s="23" t="s">
        <v>21</v>
      </c>
      <c r="D6" s="100" t="s">
        <v>16</v>
      </c>
      <c r="E6" s="40">
        <v>0.70833333333333337</v>
      </c>
    </row>
    <row r="7" spans="1:15" x14ac:dyDescent="0.25">
      <c r="B7" t="s">
        <v>12</v>
      </c>
      <c r="C7" s="23" t="s">
        <v>22</v>
      </c>
      <c r="D7" s="100" t="s">
        <v>17</v>
      </c>
      <c r="E7" s="40"/>
    </row>
    <row r="8" spans="1:15" x14ac:dyDescent="0.25">
      <c r="B8" s="109" t="s">
        <v>24</v>
      </c>
      <c r="C8" s="110" t="s">
        <v>25</v>
      </c>
      <c r="D8" s="111" t="s">
        <v>26</v>
      </c>
      <c r="E8" s="112">
        <v>0.83333333333333337</v>
      </c>
      <c r="F8" s="109"/>
    </row>
    <row r="9" spans="1:15" x14ac:dyDescent="0.25">
      <c r="B9" t="s">
        <v>13</v>
      </c>
      <c r="C9" s="23" t="s">
        <v>23</v>
      </c>
      <c r="D9" s="100" t="s">
        <v>18</v>
      </c>
      <c r="E9" s="40"/>
    </row>
    <row r="10" spans="1:15" x14ac:dyDescent="0.25">
      <c r="B10" t="s">
        <v>133</v>
      </c>
      <c r="C10" s="23" t="s">
        <v>126</v>
      </c>
      <c r="D10" s="100" t="s">
        <v>134</v>
      </c>
    </row>
    <row r="11" spans="1:15" x14ac:dyDescent="0.25">
      <c r="B11" t="s">
        <v>133</v>
      </c>
      <c r="C11" s="23" t="s">
        <v>127</v>
      </c>
      <c r="D11" s="100" t="s">
        <v>134</v>
      </c>
    </row>
    <row r="12" spans="1:15" x14ac:dyDescent="0.25">
      <c r="B12" t="s">
        <v>130</v>
      </c>
      <c r="C12" s="23" t="s">
        <v>129</v>
      </c>
      <c r="D12" s="100" t="s">
        <v>135</v>
      </c>
    </row>
    <row r="13" spans="1:15" x14ac:dyDescent="0.25">
      <c r="B13" t="s">
        <v>131</v>
      </c>
      <c r="C13" s="23" t="s">
        <v>128</v>
      </c>
      <c r="D13" s="100" t="s">
        <v>132</v>
      </c>
    </row>
  </sheetData>
  <conditionalFormatting sqref="A1:XFD1">
    <cfRule type="expression" dxfId="10" priority="3">
      <formula>OR(A1="→",A1="↑",A1="↓")</formula>
    </cfRule>
    <cfRule type="cellIs" dxfId="9" priority="5" operator="equal">
      <formula>".."</formula>
    </cfRule>
    <cfRule type="cellIs" dxfId="8" priority="6" operator="equal">
      <formula>"."</formula>
    </cfRule>
  </conditionalFormatting>
  <conditionalFormatting sqref="A1:Z1">
    <cfRule type="containsText" dxfId="7" priority="2" operator="containsText" text="Aula">
      <formula>NOT(ISERROR(SEARCH("Aula",A1)))</formula>
    </cfRule>
    <cfRule type="containsText" dxfId="6" priority="4" operator="containsText" text="Telegram">
      <formula>NOT(ISERROR(SEARCH("Telegram",A1)))</formula>
    </cfRule>
  </conditionalFormatting>
  <conditionalFormatting sqref="F4:F13">
    <cfRule type="cellIs" dxfId="5" priority="1" operator="equal">
      <formula>"SIM"</formula>
    </cfRule>
  </conditionalFormatting>
  <dataValidations count="1">
    <dataValidation type="list" allowBlank="1" showInputMessage="1" showErrorMessage="1" sqref="F4:F13" xr:uid="{A6ED7DC2-AD9A-844A-ADBC-B4A152E029AA}">
      <formula1>"SIM"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E6620-453E-F640-ACF3-53E32305FF39}">
  <dimension ref="A1:O89"/>
  <sheetViews>
    <sheetView showGridLines="0" showRowColHeaders="0" zoomScale="85" zoomScaleNormal="85" workbookViewId="0">
      <selection activeCell="H66" sqref="H66"/>
    </sheetView>
  </sheetViews>
  <sheetFormatPr defaultColWidth="11" defaultRowHeight="17.25" x14ac:dyDescent="0.3"/>
  <cols>
    <col min="1" max="1" width="13.25" style="36" customWidth="1"/>
    <col min="2" max="16384" width="11" style="36"/>
  </cols>
  <sheetData>
    <row r="1" spans="1:15" s="33" customFormat="1" ht="69" x14ac:dyDescent="0.25">
      <c r="A1" s="31"/>
      <c r="B1" s="31"/>
      <c r="C1" s="31" t="s">
        <v>48</v>
      </c>
      <c r="D1" s="32"/>
      <c r="E1" s="31"/>
      <c r="F1" s="31"/>
      <c r="I1" s="34"/>
      <c r="K1" s="35"/>
      <c r="L1" s="34"/>
      <c r="O1" s="35"/>
    </row>
    <row r="3" spans="1:15" ht="30.75" x14ac:dyDescent="0.55000000000000004">
      <c r="B3" s="37" t="s">
        <v>124</v>
      </c>
    </row>
    <row r="18" spans="2:2" x14ac:dyDescent="0.3">
      <c r="B18" s="38"/>
    </row>
    <row r="52" spans="2:13" ht="30.75" x14ac:dyDescent="0.55000000000000004">
      <c r="B52" s="37" t="s">
        <v>36</v>
      </c>
    </row>
    <row r="53" spans="2:13" ht="34.15" customHeight="1" x14ac:dyDescent="0.5">
      <c r="B53" s="105" t="s">
        <v>145</v>
      </c>
      <c r="C53" s="106"/>
      <c r="D53" s="106"/>
      <c r="E53" s="106"/>
      <c r="F53" s="106"/>
      <c r="G53" s="106"/>
      <c r="H53" s="106"/>
      <c r="I53" s="107"/>
      <c r="J53" s="107"/>
    </row>
    <row r="54" spans="2:13" ht="34.15" customHeight="1" x14ac:dyDescent="0.5">
      <c r="B54" s="105" t="s">
        <v>146</v>
      </c>
      <c r="C54" s="106"/>
      <c r="D54" s="106"/>
      <c r="E54" s="106"/>
      <c r="F54" s="106"/>
      <c r="G54" s="106"/>
      <c r="H54" s="106"/>
      <c r="I54" s="107"/>
      <c r="J54" s="107"/>
    </row>
    <row r="55" spans="2:13" ht="34.15" customHeight="1" x14ac:dyDescent="0.5">
      <c r="B55" s="105" t="s">
        <v>147</v>
      </c>
      <c r="C55" s="106"/>
      <c r="D55" s="106"/>
      <c r="E55" s="106"/>
      <c r="F55" s="106"/>
      <c r="G55" s="106"/>
      <c r="H55" s="106"/>
      <c r="I55" s="107"/>
      <c r="J55" s="107"/>
    </row>
    <row r="57" spans="2:13" ht="30.75" x14ac:dyDescent="0.55000000000000004">
      <c r="B57" s="37" t="s">
        <v>49</v>
      </c>
    </row>
    <row r="58" spans="2:13" x14ac:dyDescent="0.3">
      <c r="B58" s="36" t="s">
        <v>75</v>
      </c>
      <c r="M58" s="36" t="s">
        <v>51</v>
      </c>
    </row>
    <row r="59" spans="2:13" x14ac:dyDescent="0.3">
      <c r="B59" s="36" t="s">
        <v>52</v>
      </c>
    </row>
    <row r="60" spans="2:13" x14ac:dyDescent="0.3">
      <c r="B60" s="36" t="s">
        <v>34</v>
      </c>
    </row>
    <row r="61" spans="2:13" x14ac:dyDescent="0.3">
      <c r="B61" s="36" t="s">
        <v>35</v>
      </c>
    </row>
    <row r="64" spans="2:13" ht="30.75" x14ac:dyDescent="0.55000000000000004">
      <c r="B64" s="99" t="s">
        <v>125</v>
      </c>
    </row>
    <row r="73" spans="1:7" ht="30.75" x14ac:dyDescent="0.55000000000000004">
      <c r="B73" s="99" t="s">
        <v>151</v>
      </c>
    </row>
    <row r="74" spans="1:7" x14ac:dyDescent="0.3">
      <c r="B74" s="36" t="s">
        <v>121</v>
      </c>
    </row>
    <row r="75" spans="1:7" x14ac:dyDescent="0.3">
      <c r="B75" s="36" t="s">
        <v>122</v>
      </c>
    </row>
    <row r="76" spans="1:7" x14ac:dyDescent="0.3">
      <c r="B76" s="36" t="s">
        <v>123</v>
      </c>
    </row>
    <row r="77" spans="1:7" x14ac:dyDescent="0.3">
      <c r="A77" s="104"/>
      <c r="B77" s="104"/>
      <c r="C77" s="104"/>
      <c r="D77" s="104"/>
      <c r="E77" s="104"/>
      <c r="F77" s="104"/>
      <c r="G77" s="104"/>
    </row>
    <row r="78" spans="1:7" x14ac:dyDescent="0.3">
      <c r="A78" s="104"/>
      <c r="B78" s="104"/>
      <c r="C78" s="104"/>
      <c r="D78" s="104"/>
      <c r="E78" s="104"/>
      <c r="F78" s="104"/>
      <c r="G78" s="104"/>
    </row>
    <row r="79" spans="1:7" x14ac:dyDescent="0.3">
      <c r="A79" s="104"/>
      <c r="B79" s="104"/>
      <c r="C79" s="104"/>
      <c r="D79" s="104"/>
      <c r="E79" s="104"/>
      <c r="F79" s="104"/>
      <c r="G79" s="104"/>
    </row>
    <row r="80" spans="1:7" x14ac:dyDescent="0.3">
      <c r="A80" s="104"/>
      <c r="B80" s="104"/>
      <c r="C80" s="104"/>
      <c r="D80" s="104"/>
      <c r="E80" s="104"/>
      <c r="F80" s="104"/>
      <c r="G80" s="104"/>
    </row>
    <row r="81" spans="1:7" x14ac:dyDescent="0.3">
      <c r="A81" s="104"/>
      <c r="B81" s="104"/>
      <c r="C81" s="104"/>
      <c r="D81" s="104"/>
      <c r="E81" s="104"/>
      <c r="F81" s="104"/>
      <c r="G81" s="104"/>
    </row>
    <row r="87" spans="1:7" ht="30.75" x14ac:dyDescent="0.55000000000000004">
      <c r="B87" s="99" t="s">
        <v>152</v>
      </c>
    </row>
    <row r="88" spans="1:7" x14ac:dyDescent="0.3">
      <c r="B88" s="36" t="s">
        <v>153</v>
      </c>
    </row>
    <row r="89" spans="1:7" x14ac:dyDescent="0.3">
      <c r="B89" s="36" t="s">
        <v>154</v>
      </c>
    </row>
  </sheetData>
  <conditionalFormatting sqref="A1:XFD1">
    <cfRule type="expression" dxfId="4" priority="2">
      <formula>OR(A1="→",A1="↑",A1="↓")</formula>
    </cfRule>
    <cfRule type="cellIs" dxfId="3" priority="4" operator="equal">
      <formula>".."</formula>
    </cfRule>
    <cfRule type="cellIs" dxfId="2" priority="5" operator="equal">
      <formula>"."</formula>
    </cfRule>
  </conditionalFormatting>
  <conditionalFormatting sqref="A1:Z1">
    <cfRule type="containsText" dxfId="1" priority="1" operator="containsText" text="Aula">
      <formula>NOT(ISERROR(SEARCH("Aula",A1)))</formula>
    </cfRule>
    <cfRule type="containsText" dxfId="0" priority="3" operator="containsText" text="Telegram">
      <formula>NOT(ISERROR(SEARCH("Telegram",A1)))</formula>
    </cfRule>
  </conditionalFormatting>
  <hyperlinks>
    <hyperlink ref="B64" location="'PREMIAÇÃO FINAL'!B3" display="APRESENTAÇÃO (1 ponto)" xr:uid="{FF10A1BF-10AD-9546-9D31-01CA5C80B2A0}"/>
    <hyperlink ref="B73" location="'PREMIAÇÃO FINAL'!B3" display="DEPOIMENTO EM VÍDEO (30 pontos)" xr:uid="{36AB7F40-B959-D640-9B88-AEA10EE40D4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64669-A26E-4519-9EE0-1E8F63124229}">
  <dimension ref="B1:J37"/>
  <sheetViews>
    <sheetView showGridLines="0" showRowColHeaders="0" zoomScale="80" zoomScaleNormal="80" workbookViewId="0"/>
  </sheetViews>
  <sheetFormatPr defaultColWidth="9" defaultRowHeight="16.5" x14ac:dyDescent="0.3"/>
  <cols>
    <col min="1" max="1" width="1.25" style="54" customWidth="1"/>
    <col min="2" max="2" width="13.75" style="54" customWidth="1"/>
    <col min="3" max="3" width="44.5" style="54" customWidth="1"/>
    <col min="4" max="10" width="17.25" style="54" customWidth="1"/>
    <col min="11" max="16384" width="9" style="54"/>
  </cols>
  <sheetData>
    <row r="1" spans="2:10" s="89" customFormat="1" ht="51" customHeight="1" x14ac:dyDescent="0.3"/>
    <row r="2" spans="2:10" s="53" customFormat="1" ht="4.5" customHeight="1" x14ac:dyDescent="0.3"/>
    <row r="3" spans="2:10" ht="139.9" customHeight="1" x14ac:dyDescent="0.3">
      <c r="B3" s="113" t="s">
        <v>81</v>
      </c>
      <c r="C3" s="113"/>
      <c r="D3" s="113"/>
      <c r="E3" s="113"/>
      <c r="F3" s="113"/>
      <c r="G3" s="113"/>
      <c r="H3" s="113"/>
      <c r="I3" s="113"/>
      <c r="J3" s="113"/>
    </row>
    <row r="4" spans="2:10" ht="4.1500000000000004" customHeight="1" x14ac:dyDescent="0.3">
      <c r="B4" s="55"/>
      <c r="C4" s="55"/>
      <c r="D4" s="55"/>
      <c r="E4" s="55"/>
      <c r="F4" s="55"/>
      <c r="G4" s="55"/>
      <c r="H4" s="55"/>
      <c r="I4" s="55"/>
      <c r="J4" s="55"/>
    </row>
    <row r="5" spans="2:10" ht="9.75" customHeight="1" x14ac:dyDescent="0.3"/>
    <row r="6" spans="2:10" ht="49.5" x14ac:dyDescent="0.3">
      <c r="D6" s="56" t="s">
        <v>82</v>
      </c>
      <c r="E6" s="57" t="s">
        <v>83</v>
      </c>
      <c r="F6" s="56" t="s">
        <v>84</v>
      </c>
      <c r="G6" s="56" t="s">
        <v>85</v>
      </c>
    </row>
    <row r="7" spans="2:10" x14ac:dyDescent="0.3">
      <c r="C7" s="58" t="str">
        <f>IF(inicio_estudos="","Insira a data inicial aqui &gt;&gt;","")</f>
        <v>Insira a data inicial aqui &gt;&gt;</v>
      </c>
      <c r="D7" s="59"/>
      <c r="E7" s="60">
        <f ca="1">MAX(CronogramaMétodo3DnoExcel[Data Prevista Término])-inicio_estudos</f>
        <v>195</v>
      </c>
      <c r="F7" s="61">
        <f ca="1">E7/30</f>
        <v>6.5</v>
      </c>
      <c r="G7" s="62">
        <f ca="1">MAX(CronogramaMétodo3DnoExcel[Data Prevista Término])</f>
        <v>195</v>
      </c>
    </row>
    <row r="8" spans="2:10" ht="9.75" customHeight="1" x14ac:dyDescent="0.3">
      <c r="D8" s="63"/>
      <c r="E8" s="64"/>
      <c r="F8" s="65"/>
    </row>
    <row r="9" spans="2:10" ht="3.75" customHeight="1" x14ac:dyDescent="0.3">
      <c r="B9" s="66"/>
      <c r="C9" s="55"/>
      <c r="D9" s="55"/>
      <c r="E9" s="55"/>
      <c r="F9" s="55"/>
      <c r="G9" s="55"/>
      <c r="H9" s="55"/>
      <c r="I9" s="55"/>
      <c r="J9" s="55"/>
    </row>
    <row r="10" spans="2:10" x14ac:dyDescent="0.3">
      <c r="B10" s="67"/>
    </row>
    <row r="11" spans="2:10" x14ac:dyDescent="0.3">
      <c r="H11" s="68" t="s">
        <v>86</v>
      </c>
      <c r="I11" s="69"/>
    </row>
    <row r="12" spans="2:10" ht="49.5" x14ac:dyDescent="0.3">
      <c r="B12" s="70" t="s">
        <v>87</v>
      </c>
      <c r="C12" s="70" t="s">
        <v>88</v>
      </c>
      <c r="D12" s="70" t="s">
        <v>89</v>
      </c>
      <c r="E12" s="70" t="s">
        <v>90</v>
      </c>
      <c r="F12" s="71" t="s">
        <v>91</v>
      </c>
      <c r="G12" s="71" t="s">
        <v>92</v>
      </c>
      <c r="H12" s="72" t="s">
        <v>93</v>
      </c>
      <c r="I12" s="72" t="s">
        <v>94</v>
      </c>
      <c r="J12" s="71" t="s">
        <v>95</v>
      </c>
    </row>
    <row r="13" spans="2:10" ht="36" customHeight="1" x14ac:dyDescent="0.3">
      <c r="B13" s="73">
        <f>IF(ROW()=ROW(CronogramaMétodo3DnoExcel[[#Headers],[Ordem preferencial de Estudos]])+1,1,ROW()-ROW(CronogramaMétodo3DnoExcel[[#Headers],[Ordem preferencial de Estudos]]))</f>
        <v>1</v>
      </c>
      <c r="C13" s="74" t="s">
        <v>96</v>
      </c>
      <c r="D13" s="75">
        <v>4.1666666666666664E-2</v>
      </c>
      <c r="E13" s="76">
        <v>3</v>
      </c>
      <c r="F13" s="77">
        <f>ROUND(CronogramaMétodo3DnoExcel[[#This Row],[Carga Horária]]*24/1,0)</f>
        <v>1</v>
      </c>
      <c r="G13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0</v>
      </c>
      <c r="H13" s="79"/>
      <c r="I13" s="79"/>
      <c r="J13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0</v>
      </c>
    </row>
    <row r="14" spans="2:10" ht="36" customHeight="1" x14ac:dyDescent="0.3">
      <c r="B14" s="73">
        <f>IF(ROW()=ROW(CronogramaMétodo3DnoExcel[[#Headers],[Ordem preferencial de Estudos]])+1,1,ROW()-ROW(CronogramaMétodo3DnoExcel[[#Headers],[Ordem preferencial de Estudos]]))</f>
        <v>2</v>
      </c>
      <c r="C14" s="74" t="s">
        <v>97</v>
      </c>
      <c r="D14" s="75">
        <v>0.25</v>
      </c>
      <c r="E14" s="76">
        <v>3</v>
      </c>
      <c r="F14" s="77">
        <f>ROUND(CronogramaMétodo3DnoExcel[[#This Row],[Carga Horária]]*24/1,0)</f>
        <v>6</v>
      </c>
      <c r="G14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1</v>
      </c>
      <c r="H14" s="79"/>
      <c r="I14" s="79"/>
      <c r="J14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6</v>
      </c>
    </row>
    <row r="15" spans="2:10" ht="36" customHeight="1" x14ac:dyDescent="0.3">
      <c r="B15" s="73">
        <f>IF(ROW()=ROW(CronogramaMétodo3DnoExcel[[#Headers],[Ordem preferencial de Estudos]])+1,1,ROW()-ROW(CronogramaMétodo3DnoExcel[[#Headers],[Ordem preferencial de Estudos]]))</f>
        <v>3</v>
      </c>
      <c r="C15" s="74" t="s">
        <v>98</v>
      </c>
      <c r="D15" s="75">
        <v>0.5</v>
      </c>
      <c r="E15" s="76">
        <v>28</v>
      </c>
      <c r="F15" s="77">
        <f>ROUND(CronogramaMétodo3DnoExcel[[#This Row],[Carga Horária]]*24/1,0)</f>
        <v>12</v>
      </c>
      <c r="G15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7</v>
      </c>
      <c r="H15" s="79"/>
      <c r="I15" s="79"/>
      <c r="J15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18</v>
      </c>
    </row>
    <row r="16" spans="2:10" ht="36" customHeight="1" x14ac:dyDescent="0.3">
      <c r="B16" s="73">
        <f>IF(ROW()=ROW(CronogramaMétodo3DnoExcel[[#Headers],[Ordem preferencial de Estudos]])+1,1,ROW()-ROW(CronogramaMétodo3DnoExcel[[#Headers],[Ordem preferencial de Estudos]]))</f>
        <v>4</v>
      </c>
      <c r="C16" s="74" t="s">
        <v>99</v>
      </c>
      <c r="D16" s="75">
        <v>0.66666666666666663</v>
      </c>
      <c r="E16" s="76">
        <v>70</v>
      </c>
      <c r="F16" s="77">
        <f>ROUND(CronogramaMétodo3DnoExcel[[#This Row],[Carga Horária]]*24/1,0)</f>
        <v>16</v>
      </c>
      <c r="G16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19</v>
      </c>
      <c r="H16" s="79"/>
      <c r="I16" s="79"/>
      <c r="J16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34</v>
      </c>
    </row>
    <row r="17" spans="2:10" ht="36" customHeight="1" x14ac:dyDescent="0.3">
      <c r="B17" s="73">
        <f>IF(ROW()=ROW(CronogramaMétodo3DnoExcel[[#Headers],[Ordem preferencial de Estudos]])+1,1,ROW()-ROW(CronogramaMétodo3DnoExcel[[#Headers],[Ordem preferencial de Estudos]]))</f>
        <v>5</v>
      </c>
      <c r="C17" s="74" t="s">
        <v>100</v>
      </c>
      <c r="D17" s="75">
        <v>0.75</v>
      </c>
      <c r="E17" s="76">
        <v>78</v>
      </c>
      <c r="F17" s="77">
        <f>ROUND(CronogramaMétodo3DnoExcel[[#This Row],[Carga Horária]]*24/1,0)</f>
        <v>18</v>
      </c>
      <c r="G17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35</v>
      </c>
      <c r="H17" s="79"/>
      <c r="I17" s="79"/>
      <c r="J17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52</v>
      </c>
    </row>
    <row r="18" spans="2:10" ht="36" customHeight="1" x14ac:dyDescent="0.3">
      <c r="B18" s="73">
        <f>IF(ROW()=ROW(CronogramaMétodo3DnoExcel[[#Headers],[Ordem preferencial de Estudos]])+1,1,ROW()-ROW(CronogramaMétodo3DnoExcel[[#Headers],[Ordem preferencial de Estudos]]))</f>
        <v>6</v>
      </c>
      <c r="C18" s="74" t="s">
        <v>101</v>
      </c>
      <c r="D18" s="75">
        <v>8.3333333333333329E-2</v>
      </c>
      <c r="E18" s="76">
        <v>9</v>
      </c>
      <c r="F18" s="77">
        <f>ROUND(CronogramaMétodo3DnoExcel[[#This Row],[Carga Horária]]*24/1,0)</f>
        <v>2</v>
      </c>
      <c r="G18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53</v>
      </c>
      <c r="H18" s="78"/>
      <c r="I18" s="79"/>
      <c r="J18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54</v>
      </c>
    </row>
    <row r="19" spans="2:10" ht="36" customHeight="1" x14ac:dyDescent="0.3">
      <c r="B19" s="73">
        <f>IF(ROW()=ROW(CronogramaMétodo3DnoExcel[[#Headers],[Ordem preferencial de Estudos]])+1,1,ROW()-ROW(CronogramaMétodo3DnoExcel[[#Headers],[Ordem preferencial de Estudos]]))</f>
        <v>7</v>
      </c>
      <c r="C19" s="74" t="s">
        <v>102</v>
      </c>
      <c r="D19" s="75">
        <v>0.58333333333333337</v>
      </c>
      <c r="E19" s="76">
        <v>43</v>
      </c>
      <c r="F19" s="77">
        <f>ROUND(CronogramaMétodo3DnoExcel[[#This Row],[Carga Horária]]*24/1,0)</f>
        <v>14</v>
      </c>
      <c r="G19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55</v>
      </c>
      <c r="H19" s="79"/>
      <c r="I19" s="79"/>
      <c r="J19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68</v>
      </c>
    </row>
    <row r="20" spans="2:10" ht="36" customHeight="1" x14ac:dyDescent="0.3">
      <c r="B20" s="81">
        <f>IF(ROW()=ROW(CronogramaMétodo3DnoExcel[[#Headers],[Ordem preferencial de Estudos]])+1,1,ROW()-ROW(CronogramaMétodo3DnoExcel[[#Headers],[Ordem preferencial de Estudos]]))</f>
        <v>8</v>
      </c>
      <c r="C20" s="82" t="s">
        <v>103</v>
      </c>
      <c r="D20" s="83">
        <v>0.33333333333333331</v>
      </c>
      <c r="E20" s="84">
        <v>26</v>
      </c>
      <c r="F20" s="85">
        <f>ROUND(CronogramaMétodo3DnoExcel[[#This Row],[Carga Horária]]*24/1,0)</f>
        <v>8</v>
      </c>
      <c r="G20" s="86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69</v>
      </c>
      <c r="H20" s="87"/>
      <c r="I20" s="87"/>
      <c r="J20" s="88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76</v>
      </c>
    </row>
    <row r="21" spans="2:10" ht="36" customHeight="1" x14ac:dyDescent="0.3">
      <c r="B21" s="90">
        <f>IF(ROW()=ROW(CronogramaMétodo3DnoExcel[[#Headers],[Ordem preferencial de Estudos]])+1,1,ROW()-ROW(CronogramaMétodo3DnoExcel[[#Headers],[Ordem preferencial de Estudos]]))</f>
        <v>9</v>
      </c>
      <c r="C21" s="91" t="s">
        <v>104</v>
      </c>
      <c r="D21" s="92">
        <v>4.1666666666666664E-2</v>
      </c>
      <c r="E21" s="93">
        <v>1</v>
      </c>
      <c r="F21" s="94">
        <f>ROUND(CronogramaMétodo3DnoExcel[[#This Row],[Carga Horária]]*24/1,0)</f>
        <v>1</v>
      </c>
      <c r="G21" s="95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77</v>
      </c>
      <c r="H21" s="96"/>
      <c r="I21" s="96"/>
      <c r="J21" s="97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77</v>
      </c>
    </row>
    <row r="22" spans="2:10" ht="36" customHeight="1" x14ac:dyDescent="0.3">
      <c r="B22" s="73">
        <f>IF(ROW()=ROW(CronogramaMétodo3DnoExcel[[#Headers],[Ordem preferencial de Estudos]])+1,1,ROW()-ROW(CronogramaMétodo3DnoExcel[[#Headers],[Ordem preferencial de Estudos]]))</f>
        <v>10</v>
      </c>
      <c r="C22" s="74" t="s">
        <v>105</v>
      </c>
      <c r="D22" s="75">
        <v>0.5</v>
      </c>
      <c r="E22" s="76">
        <v>29</v>
      </c>
      <c r="F22" s="77">
        <f>ROUND(CronogramaMétodo3DnoExcel[[#This Row],[Carga Horária]]*24/1,0)</f>
        <v>12</v>
      </c>
      <c r="G22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78</v>
      </c>
      <c r="H22" s="79"/>
      <c r="I22" s="79"/>
      <c r="J22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89</v>
      </c>
    </row>
    <row r="23" spans="2:10" ht="36" customHeight="1" x14ac:dyDescent="0.3">
      <c r="B23" s="73">
        <f>IF(ROW()=ROW(CronogramaMétodo3DnoExcel[[#Headers],[Ordem preferencial de Estudos]])+1,1,ROW()-ROW(CronogramaMétodo3DnoExcel[[#Headers],[Ordem preferencial de Estudos]]))</f>
        <v>11</v>
      </c>
      <c r="C23" s="74" t="s">
        <v>106</v>
      </c>
      <c r="D23" s="75">
        <v>0.41666666666666669</v>
      </c>
      <c r="E23" s="76">
        <v>19</v>
      </c>
      <c r="F23" s="77">
        <f>ROUND(CronogramaMétodo3DnoExcel[[#This Row],[Carga Horária]]*24/1,0)</f>
        <v>10</v>
      </c>
      <c r="G23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90</v>
      </c>
      <c r="H23" s="79"/>
      <c r="I23" s="79"/>
      <c r="J23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99</v>
      </c>
    </row>
    <row r="24" spans="2:10" ht="36" customHeight="1" x14ac:dyDescent="0.3">
      <c r="B24" s="73">
        <f>IF(ROW()=ROW(CronogramaMétodo3DnoExcel[[#Headers],[Ordem preferencial de Estudos]])+1,1,ROW()-ROW(CronogramaMétodo3DnoExcel[[#Headers],[Ordem preferencial de Estudos]]))</f>
        <v>12</v>
      </c>
      <c r="C24" s="74" t="s">
        <v>107</v>
      </c>
      <c r="D24" s="75">
        <v>0.5</v>
      </c>
      <c r="E24" s="76">
        <v>64</v>
      </c>
      <c r="F24" s="77">
        <f>ROUND(CronogramaMétodo3DnoExcel[[#This Row],[Carga Horária]]*24/1,0)</f>
        <v>12</v>
      </c>
      <c r="G24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100</v>
      </c>
      <c r="H24" s="79"/>
      <c r="I24" s="79"/>
      <c r="J24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111</v>
      </c>
    </row>
    <row r="25" spans="2:10" ht="36" customHeight="1" x14ac:dyDescent="0.3">
      <c r="B25" s="73">
        <f>IF(ROW()=ROW(CronogramaMétodo3DnoExcel[[#Headers],[Ordem preferencial de Estudos]])+1,1,ROW()-ROW(CronogramaMétodo3DnoExcel[[#Headers],[Ordem preferencial de Estudos]]))</f>
        <v>13</v>
      </c>
      <c r="C25" s="74" t="s">
        <v>108</v>
      </c>
      <c r="D25" s="75">
        <v>0.29166666666666669</v>
      </c>
      <c r="E25" s="76">
        <v>11</v>
      </c>
      <c r="F25" s="77">
        <f>ROUND(CronogramaMétodo3DnoExcel[[#This Row],[Carga Horária]]*24/1,0)</f>
        <v>7</v>
      </c>
      <c r="G25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112</v>
      </c>
      <c r="H25" s="79"/>
      <c r="I25" s="79"/>
      <c r="J25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118</v>
      </c>
    </row>
    <row r="26" spans="2:10" ht="36" customHeight="1" x14ac:dyDescent="0.3">
      <c r="B26" s="73">
        <f>IF(ROW()=ROW(CronogramaMétodo3DnoExcel[[#Headers],[Ordem preferencial de Estudos]])+1,1,ROW()-ROW(CronogramaMétodo3DnoExcel[[#Headers],[Ordem preferencial de Estudos]]))</f>
        <v>14</v>
      </c>
      <c r="C26" s="74" t="s">
        <v>109</v>
      </c>
      <c r="D26" s="75">
        <v>0.20833333333333334</v>
      </c>
      <c r="E26" s="76">
        <v>14</v>
      </c>
      <c r="F26" s="77">
        <f>ROUND(CronogramaMétodo3DnoExcel[[#This Row],[Carga Horária]]*24/1,0)</f>
        <v>5</v>
      </c>
      <c r="G26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119</v>
      </c>
      <c r="H26" s="79"/>
      <c r="I26" s="79"/>
      <c r="J26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123</v>
      </c>
    </row>
    <row r="27" spans="2:10" ht="36" customHeight="1" x14ac:dyDescent="0.3">
      <c r="B27" s="73">
        <f>IF(ROW()=ROW(CronogramaMétodo3DnoExcel[[#Headers],[Ordem preferencial de Estudos]])+1,1,ROW()-ROW(CronogramaMétodo3DnoExcel[[#Headers],[Ordem preferencial de Estudos]]))</f>
        <v>15</v>
      </c>
      <c r="C27" s="74" t="s">
        <v>110</v>
      </c>
      <c r="D27" s="75">
        <v>0.33333333333333331</v>
      </c>
      <c r="E27" s="76">
        <v>13</v>
      </c>
      <c r="F27" s="77">
        <f>ROUND(CronogramaMétodo3DnoExcel[[#This Row],[Carga Horária]]*24/1,0)</f>
        <v>8</v>
      </c>
      <c r="G27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124</v>
      </c>
      <c r="H27" s="79"/>
      <c r="I27" s="79"/>
      <c r="J27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131</v>
      </c>
    </row>
    <row r="28" spans="2:10" ht="36" customHeight="1" x14ac:dyDescent="0.3">
      <c r="B28" s="90">
        <f>IF(ROW()=ROW(CronogramaMétodo3DnoExcel[[#Headers],[Ordem preferencial de Estudos]])+1,1,ROW()-ROW(CronogramaMétodo3DnoExcel[[#Headers],[Ordem preferencial de Estudos]]))</f>
        <v>16</v>
      </c>
      <c r="C28" s="91" t="s">
        <v>111</v>
      </c>
      <c r="D28" s="92">
        <v>4.1666666666666664E-2</v>
      </c>
      <c r="E28" s="93">
        <v>1</v>
      </c>
      <c r="F28" s="94">
        <f>ROUND(CronogramaMétodo3DnoExcel[[#This Row],[Carga Horária]]*24/1,0)</f>
        <v>1</v>
      </c>
      <c r="G28" s="95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132</v>
      </c>
      <c r="H28" s="96"/>
      <c r="I28" s="96"/>
      <c r="J28" s="97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132</v>
      </c>
    </row>
    <row r="29" spans="2:10" ht="36" customHeight="1" x14ac:dyDescent="0.3">
      <c r="B29" s="73">
        <f>IF(ROW()=ROW(CronogramaMétodo3DnoExcel[[#Headers],[Ordem preferencial de Estudos]])+1,1,ROW()-ROW(CronogramaMétodo3DnoExcel[[#Headers],[Ordem preferencial de Estudos]]))</f>
        <v>17</v>
      </c>
      <c r="C29" s="74" t="s">
        <v>112</v>
      </c>
      <c r="D29" s="75">
        <v>0.5</v>
      </c>
      <c r="E29" s="76">
        <v>31</v>
      </c>
      <c r="F29" s="77">
        <f>ROUND(CronogramaMétodo3DnoExcel[[#This Row],[Carga Horária]]*24/1,0)</f>
        <v>12</v>
      </c>
      <c r="G29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133</v>
      </c>
      <c r="H29" s="79"/>
      <c r="I29" s="79"/>
      <c r="J29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144</v>
      </c>
    </row>
    <row r="30" spans="2:10" ht="36" customHeight="1" x14ac:dyDescent="0.3">
      <c r="B30" s="73">
        <f>IF(ROW()=ROW(CronogramaMétodo3DnoExcel[[#Headers],[Ordem preferencial de Estudos]])+1,1,ROW()-ROW(CronogramaMétodo3DnoExcel[[#Headers],[Ordem preferencial de Estudos]]))</f>
        <v>18</v>
      </c>
      <c r="C30" s="74" t="s">
        <v>113</v>
      </c>
      <c r="D30" s="75">
        <v>0.125</v>
      </c>
      <c r="E30" s="76">
        <v>10</v>
      </c>
      <c r="F30" s="77">
        <f>ROUND(CronogramaMétodo3DnoExcel[[#This Row],[Carga Horária]]*24/1,0)</f>
        <v>3</v>
      </c>
      <c r="G30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145</v>
      </c>
      <c r="H30" s="79"/>
      <c r="I30" s="79"/>
      <c r="J30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147</v>
      </c>
    </row>
    <row r="31" spans="2:10" ht="36" customHeight="1" x14ac:dyDescent="0.3">
      <c r="B31" s="73">
        <f>IF(ROW()=ROW(CronogramaMétodo3DnoExcel[[#Headers],[Ordem preferencial de Estudos]])+1,1,ROW()-ROW(CronogramaMétodo3DnoExcel[[#Headers],[Ordem preferencial de Estudos]]))</f>
        <v>19</v>
      </c>
      <c r="C31" s="74" t="s">
        <v>114</v>
      </c>
      <c r="D31" s="75">
        <v>0.66666666666666663</v>
      </c>
      <c r="E31" s="76">
        <v>27</v>
      </c>
      <c r="F31" s="77">
        <f>ROUND(CronogramaMétodo3DnoExcel[[#This Row],[Carga Horária]]*24/1,0)</f>
        <v>16</v>
      </c>
      <c r="G31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148</v>
      </c>
      <c r="H31" s="79"/>
      <c r="I31" s="79"/>
      <c r="J31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163</v>
      </c>
    </row>
    <row r="32" spans="2:10" ht="33" x14ac:dyDescent="0.3">
      <c r="B32" s="73">
        <f>IF(ROW()=ROW(CronogramaMétodo3DnoExcel[[#Headers],[Ordem preferencial de Estudos]])+1,1,ROW()-ROW(CronogramaMétodo3DnoExcel[[#Headers],[Ordem preferencial de Estudos]]))</f>
        <v>20</v>
      </c>
      <c r="C32" s="74" t="s">
        <v>115</v>
      </c>
      <c r="D32" s="75">
        <v>0.20833333333333334</v>
      </c>
      <c r="E32" s="76">
        <v>16</v>
      </c>
      <c r="F32" s="77">
        <f>ROUND(CronogramaMétodo3DnoExcel[[#This Row],[Carga Horária]]*24/1,0)</f>
        <v>5</v>
      </c>
      <c r="G32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164</v>
      </c>
      <c r="H32" s="79"/>
      <c r="I32" s="79"/>
      <c r="J32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168</v>
      </c>
    </row>
    <row r="33" spans="2:10" ht="33" x14ac:dyDescent="0.3">
      <c r="B33" s="90">
        <f>IF(ROW()=ROW(CronogramaMétodo3DnoExcel[[#Headers],[Ordem preferencial de Estudos]])+1,1,ROW()-ROW(CronogramaMétodo3DnoExcel[[#Headers],[Ordem preferencial de Estudos]]))</f>
        <v>21</v>
      </c>
      <c r="C33" s="91" t="s">
        <v>116</v>
      </c>
      <c r="D33" s="92">
        <v>4.1666666666666664E-2</v>
      </c>
      <c r="E33" s="93">
        <v>1</v>
      </c>
      <c r="F33" s="94">
        <f>ROUND(CronogramaMétodo3DnoExcel[[#This Row],[Carga Horária]]*24/1,0)</f>
        <v>1</v>
      </c>
      <c r="G33" s="95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169</v>
      </c>
      <c r="H33" s="96"/>
      <c r="I33" s="96"/>
      <c r="J33" s="97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169</v>
      </c>
    </row>
    <row r="34" spans="2:10" x14ac:dyDescent="0.3">
      <c r="B34" s="73">
        <f>IF(ROW()=ROW(CronogramaMétodo3DnoExcel[[#Headers],[Ordem preferencial de Estudos]])+1,1,ROW()-ROW(CronogramaMétodo3DnoExcel[[#Headers],[Ordem preferencial de Estudos]]))</f>
        <v>22</v>
      </c>
      <c r="C34" s="74" t="s">
        <v>117</v>
      </c>
      <c r="D34" s="75">
        <v>0.20833333333333334</v>
      </c>
      <c r="E34" s="76">
        <v>15</v>
      </c>
      <c r="F34" s="77">
        <f>ROUND(CronogramaMétodo3DnoExcel[[#This Row],[Carga Horária]]*24/1,0)</f>
        <v>5</v>
      </c>
      <c r="G34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170</v>
      </c>
      <c r="H34" s="79"/>
      <c r="I34" s="79"/>
      <c r="J34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174</v>
      </c>
    </row>
    <row r="35" spans="2:10" x14ac:dyDescent="0.3">
      <c r="B35" s="73">
        <f>IF(ROW()=ROW(CronogramaMétodo3DnoExcel[[#Headers],[Ordem preferencial de Estudos]])+1,1,ROW()-ROW(CronogramaMétodo3DnoExcel[[#Headers],[Ordem preferencial de Estudos]]))</f>
        <v>23</v>
      </c>
      <c r="C35" s="74" t="s">
        <v>118</v>
      </c>
      <c r="D35" s="75">
        <v>0.41666666666666669</v>
      </c>
      <c r="E35" s="76">
        <v>38</v>
      </c>
      <c r="F35" s="77">
        <f>ROUND(CronogramaMétodo3DnoExcel[[#This Row],[Carga Horária]]*24/1,0)</f>
        <v>10</v>
      </c>
      <c r="G35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175</v>
      </c>
      <c r="H35" s="79"/>
      <c r="I35" s="79"/>
      <c r="J35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184</v>
      </c>
    </row>
    <row r="36" spans="2:10" x14ac:dyDescent="0.3">
      <c r="B36" s="73">
        <f>IF(ROW()=ROW(CronogramaMétodo3DnoExcel[[#Headers],[Ordem preferencial de Estudos]])+1,1,ROW()-ROW(CronogramaMétodo3DnoExcel[[#Headers],[Ordem preferencial de Estudos]]))</f>
        <v>24</v>
      </c>
      <c r="C36" s="74" t="s">
        <v>119</v>
      </c>
      <c r="D36" s="75">
        <v>0.41666666666666669</v>
      </c>
      <c r="E36" s="76">
        <v>24</v>
      </c>
      <c r="F36" s="77">
        <f>ROUND(CronogramaMétodo3DnoExcel[[#This Row],[Carga Horária]]*24/1,0)</f>
        <v>10</v>
      </c>
      <c r="G36" s="78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185</v>
      </c>
      <c r="H36" s="79"/>
      <c r="I36" s="79"/>
      <c r="J36" s="80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194</v>
      </c>
    </row>
    <row r="37" spans="2:10" x14ac:dyDescent="0.3">
      <c r="B37" s="90">
        <f>IF(ROW()=ROW(CronogramaMétodo3DnoExcel[[#Headers],[Ordem preferencial de Estudos]])+1,1,ROW()-ROW(CronogramaMétodo3DnoExcel[[#Headers],[Ordem preferencial de Estudos]]))</f>
        <v>25</v>
      </c>
      <c r="C37" s="91" t="s">
        <v>120</v>
      </c>
      <c r="D37" s="92">
        <v>4.1666666666666664E-2</v>
      </c>
      <c r="E37" s="93">
        <v>1</v>
      </c>
      <c r="F37" s="94">
        <f>ROUND(CronogramaMétodo3DnoExcel[[#This Row],[Carga Horária]]*24/1,0)</f>
        <v>1</v>
      </c>
      <c r="G37" s="95">
        <f ca="1">IF(CronogramaMétodo3DnoExcel[[#This Row],[DATA INÍCIO REAL]]&lt;&gt;"",CronogramaMétodo3DnoExcel[[#This Row],[DATA INÍCIO REAL]],IF(ROW()=ROW(CronogramaMétodo3DnoExcel[[#Headers],[Data prevista de Início]])+1,inicio_estudos,OFFSET(CronogramaMétodo3DnoExcel[[#Headers],[Data Prevista Término]],ROW()-ROW(CronogramaMétodo3DnoExcel[[#Headers],[Data Prevista Término]])-1,0)+1))</f>
        <v>195</v>
      </c>
      <c r="H37" s="96"/>
      <c r="I37" s="96"/>
      <c r="J37" s="97">
        <f ca="1">IF(CronogramaMétodo3DnoExcel[[#This Row],[DATA TÉRMINO REAL]]&lt;&gt;"",CronogramaMétodo3DnoExcel[[#This Row],[DATA TÉRMINO REAL]],CronogramaMétodo3DnoExcel[[#This Row],[Data prevista de Início]]+CronogramaMétodo3DnoExcel[[#This Row],[Dias necessários (1 hora por dia de estudo)]]-1)</f>
        <v>195</v>
      </c>
    </row>
  </sheetData>
  <mergeCells count="1">
    <mergeCell ref="B3:J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0962A166AF54D48A5BCECAC070A13E8" ma:contentTypeVersion="14" ma:contentTypeDescription="Crie um novo documento." ma:contentTypeScope="" ma:versionID="ef4d93dc9627f0aafb0ed18a6a7911e6">
  <xsd:schema xmlns:xsd="http://www.w3.org/2001/XMLSchema" xmlns:xs="http://www.w3.org/2001/XMLSchema" xmlns:p="http://schemas.microsoft.com/office/2006/metadata/properties" xmlns:ns3="82aea027-c864-48dd-90e5-280be01c2e00" xmlns:ns4="1c7fd250-b56a-4a75-a9d7-09352fba8730" targetNamespace="http://schemas.microsoft.com/office/2006/metadata/properties" ma:root="true" ma:fieldsID="37eafe1cba03c380b28d2a8e17e28537" ns3:_="" ns4:_="">
    <xsd:import namespace="82aea027-c864-48dd-90e5-280be01c2e00"/>
    <xsd:import namespace="1c7fd250-b56a-4a75-a9d7-09352fba873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Locatio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aea027-c864-48dd-90e5-280be01c2e0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Dica de Compartilhamento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7fd250-b56a-4a75-a9d7-09352fba87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1D69FDC-4801-4F3D-8E61-E5ED5C1EB5AC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1c7fd250-b56a-4a75-a9d7-09352fba8730"/>
    <ds:schemaRef ds:uri="http://schemas.microsoft.com/office/2006/documentManagement/types"/>
    <ds:schemaRef ds:uri="http://purl.org/dc/elements/1.1/"/>
    <ds:schemaRef ds:uri="82aea027-c864-48dd-90e5-280be01c2e00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5B27947-5B55-47DB-8554-76E556B5B9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37225F-8B8A-4955-BAC5-CD5634A46C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aea027-c864-48dd-90e5-280be01c2e00"/>
    <ds:schemaRef ds:uri="1c7fd250-b56a-4a75-a9d7-09352fba87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2</vt:i4>
      </vt:variant>
    </vt:vector>
  </HeadingPairs>
  <TitlesOfParts>
    <vt:vector size="9" baseType="lpstr">
      <vt:lpstr>INÍCIO</vt:lpstr>
      <vt:lpstr>DESAFIOS</vt:lpstr>
      <vt:lpstr>MAPA</vt:lpstr>
      <vt:lpstr>POWER QUERY</vt:lpstr>
      <vt:lpstr>PLANEJAMENTO</vt:lpstr>
      <vt:lpstr>PREMIAÇÃO FINAL</vt:lpstr>
      <vt:lpstr>CRONOGRAMA MÉTODO 3D</vt:lpstr>
      <vt:lpstr>MAPA!Area_de_impressao</vt:lpstr>
      <vt:lpstr>'CRONOGRAMA MÉTODO 3D'!inicio_estudos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Delgado</dc:creator>
  <cp:keywords/>
  <dc:description/>
  <cp:lastModifiedBy>Daniel Delgado</cp:lastModifiedBy>
  <cp:revision/>
  <dcterms:created xsi:type="dcterms:W3CDTF">2021-05-31T20:36:19Z</dcterms:created>
  <dcterms:modified xsi:type="dcterms:W3CDTF">2022-06-27T14:36:07Z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0x01010050962A166AF54D48A5BCECAC070A13E8</vt:lpwstr>
  </property>
</Properties>
</file>